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lara\Desktop\"/>
    </mc:Choice>
  </mc:AlternateContent>
  <bookViews>
    <workbookView xWindow="0" yWindow="0" windowWidth="20490" windowHeight="6495"/>
  </bookViews>
  <sheets>
    <sheet name="Table 1" sheetId="2" r:id="rId1"/>
  </sheets>
  <definedNames>
    <definedName name="_xlnm._FilterDatabase" localSheetId="0" hidden="1">'Table 1'!$B$16:$F$211</definedName>
    <definedName name="_xlnm.Print_Area" localSheetId="0">'Table 1'!$A$1:$H$385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2" i="2" l="1"/>
  <c r="F269" i="2"/>
  <c r="F359" i="2"/>
  <c r="F357" i="2"/>
  <c r="F355" i="2"/>
  <c r="F352" i="2"/>
  <c r="F351" i="2" s="1"/>
  <c r="F349" i="2"/>
  <c r="F347" i="2"/>
  <c r="F345" i="2"/>
  <c r="F343" i="2"/>
  <c r="F341" i="2"/>
  <c r="F338" i="2"/>
  <c r="F336" i="2"/>
  <c r="F334" i="2"/>
  <c r="F332" i="2"/>
  <c r="F330" i="2"/>
  <c r="F328" i="2"/>
  <c r="F326" i="2"/>
  <c r="F324" i="2"/>
  <c r="F321" i="2"/>
  <c r="F319" i="2"/>
  <c r="F317" i="2"/>
  <c r="F315" i="2"/>
  <c r="F313" i="2"/>
  <c r="F309" i="2"/>
  <c r="F307" i="2"/>
  <c r="F304" i="2"/>
  <c r="F299" i="2"/>
  <c r="F295" i="2"/>
  <c r="F291" i="2"/>
  <c r="F277" i="2"/>
  <c r="F276" i="2" s="1"/>
  <c r="F273" i="2"/>
  <c r="F271" i="2"/>
  <c r="F263" i="2"/>
  <c r="F261" i="2"/>
  <c r="F259" i="2"/>
  <c r="F249" i="2"/>
  <c r="F247" i="2"/>
  <c r="F241" i="2"/>
  <c r="F68" i="2"/>
  <c r="F354" i="2" l="1"/>
  <c r="F340" i="2"/>
  <c r="F290" i="2"/>
  <c r="F21" i="2" l="1"/>
  <c r="F19" i="2"/>
  <c r="G17" i="2" l="1"/>
  <c r="F18" i="2"/>
  <c r="F17" i="2" s="1"/>
</calcChain>
</file>

<file path=xl/sharedStrings.xml><?xml version="1.0" encoding="utf-8"?>
<sst xmlns="http://schemas.openxmlformats.org/spreadsheetml/2006/main" count="1328" uniqueCount="392">
  <si>
    <t>CUENTA</t>
  </si>
  <si>
    <t>PRESUPUESTO APROBADO</t>
  </si>
  <si>
    <t>DETALLE</t>
  </si>
  <si>
    <t xml:space="preserve">Presupuesto de Gastos y Aplicaciones Financieras </t>
  </si>
  <si>
    <t>En RD$</t>
  </si>
  <si>
    <t>PREPARADO POR</t>
  </si>
  <si>
    <t xml:space="preserve">REVISADO POR </t>
  </si>
  <si>
    <t>Encargado de Presupuesto</t>
  </si>
  <si>
    <t xml:space="preserve">Sub-Director Administrativo y Financiero </t>
  </si>
  <si>
    <r>
      <rPr>
        <b/>
        <sz val="10"/>
        <color theme="1"/>
        <rFont val="Calibri"/>
        <family val="2"/>
        <scheme val="minor"/>
      </rPr>
      <t>Fuente:</t>
    </r>
    <r>
      <rPr>
        <sz val="10"/>
        <color theme="1"/>
        <rFont val="Calibri"/>
        <family val="2"/>
        <scheme val="minor"/>
      </rPr>
      <t xml:space="preserve"> SIGEF</t>
    </r>
  </si>
  <si>
    <r>
      <rPr>
        <b/>
        <sz val="10"/>
        <color theme="1"/>
        <rFont val="Calibri"/>
        <family val="2"/>
        <scheme val="minor"/>
      </rPr>
      <t>Presupuesto aprobado:</t>
    </r>
    <r>
      <rPr>
        <sz val="10"/>
        <color theme="1"/>
        <rFont val="Calibri"/>
        <family val="2"/>
        <scheme val="minor"/>
      </rPr>
      <t xml:space="preserve"> Se refiere al presupuesto aprobado en Ley de Presupuesto General del Estado</t>
    </r>
  </si>
  <si>
    <r>
      <rPr>
        <b/>
        <sz val="10"/>
        <color theme="1"/>
        <rFont val="Calibri"/>
        <family val="2"/>
        <scheme val="minor"/>
      </rPr>
      <t>Presupuesto modificado:</t>
    </r>
    <r>
      <rPr>
        <sz val="10"/>
        <color theme="1"/>
        <rFont val="Calibri"/>
        <family val="2"/>
        <scheme val="minor"/>
      </rPr>
      <t xml:space="preserve"> Se refiere al presupuesto aprobado en caso de que el congreso Nacional apruebe </t>
    </r>
  </si>
  <si>
    <t xml:space="preserve">un presupuesto complementario. </t>
  </si>
  <si>
    <r>
      <rPr>
        <b/>
        <sz val="10"/>
        <color theme="1"/>
        <rFont val="Calibri"/>
        <family val="2"/>
        <scheme val="minor"/>
      </rPr>
      <t>Total devengado:</t>
    </r>
    <r>
      <rPr>
        <sz val="10"/>
        <color theme="1"/>
        <rFont val="Calibri"/>
        <family val="2"/>
        <scheme val="minor"/>
      </rPr>
      <t xml:space="preserve"> Son los recursos financieros que surge con la obligacion de pago por la recepcion de conformidad de obras, bienes y servicios </t>
    </r>
  </si>
  <si>
    <t>oportunamente contratado o, en los casos de gastos sin contrapretacion, por haberse cumplido los requesitos</t>
  </si>
  <si>
    <t xml:space="preserve">administrativos dispuestos por el reglamento de la presente Ley. </t>
  </si>
  <si>
    <t>PRESUPUESTO MODIFICADO</t>
  </si>
  <si>
    <t>Gestión del programa</t>
  </si>
  <si>
    <t>2.1.1.1.01</t>
  </si>
  <si>
    <t>Sueldos empleados fijos</t>
  </si>
  <si>
    <t>2.1.1.2.06</t>
  </si>
  <si>
    <t>Jornales</t>
  </si>
  <si>
    <t>2.1.1.4.01</t>
  </si>
  <si>
    <t>Sueldo Anual No. 13</t>
  </si>
  <si>
    <t>Prestaciones económicas</t>
  </si>
  <si>
    <t>2.1.1.5.03</t>
  </si>
  <si>
    <t>Prestación laboral por desvinculación</t>
  </si>
  <si>
    <t>2.1.1.5.04</t>
  </si>
  <si>
    <t>Proporción de vacaciones no disfrutadas</t>
  </si>
  <si>
    <t>2.1.2.2.04</t>
  </si>
  <si>
    <t>Prima de transporte</t>
  </si>
  <si>
    <t>2.1.2.2.05</t>
  </si>
  <si>
    <t>Compensación servicios de seguridad</t>
  </si>
  <si>
    <t>2.1.2.2.06</t>
  </si>
  <si>
    <t>Incentivo por Rendimiento Individual</t>
  </si>
  <si>
    <t>2.1.2.2.10</t>
  </si>
  <si>
    <t>Contribuciones al seguro de salud</t>
  </si>
  <si>
    <t>2.1.5.1.01</t>
  </si>
  <si>
    <t>Contribuciones al seguro de pensiones</t>
  </si>
  <si>
    <t>2.1.5.2.01</t>
  </si>
  <si>
    <t>Contribuciones al seguro de riesgo laboral</t>
  </si>
  <si>
    <t>2.1.5.3.01</t>
  </si>
  <si>
    <t>Teléfono local</t>
  </si>
  <si>
    <t>2.2.1.3.01</t>
  </si>
  <si>
    <t>Servicio de internet y televisión por cable</t>
  </si>
  <si>
    <t>2.2.1.5.01</t>
  </si>
  <si>
    <t>2.2.1.6.01</t>
  </si>
  <si>
    <t>Energía eléctrica</t>
  </si>
  <si>
    <t>Agua</t>
  </si>
  <si>
    <t>2.2.1.7.01</t>
  </si>
  <si>
    <t>Recolección de residuos</t>
  </si>
  <si>
    <t>2.2.1.8.01</t>
  </si>
  <si>
    <t>Publicidad y propaganda</t>
  </si>
  <si>
    <t>2.2.2.1.01</t>
  </si>
  <si>
    <t>2.2.2.1.03</t>
  </si>
  <si>
    <t>Publicaciones de avisos oficiales</t>
  </si>
  <si>
    <t>Impresión, encuadernación y rotulación</t>
  </si>
  <si>
    <t>2.2.2.2.01</t>
  </si>
  <si>
    <t>Viáticos dentro del país</t>
  </si>
  <si>
    <t>2.2.3.1.01</t>
  </si>
  <si>
    <t>Peaje</t>
  </si>
  <si>
    <t>2.2.4.4.01</t>
  </si>
  <si>
    <t>Alquileres y rentas de edificaciones y locales</t>
  </si>
  <si>
    <t>2.2.5.1.01</t>
  </si>
  <si>
    <t>2.2.5.9.01</t>
  </si>
  <si>
    <t>Licencias Informáticas</t>
  </si>
  <si>
    <t>Seguro de bienes muebles</t>
  </si>
  <si>
    <t>2.2.6.2.01</t>
  </si>
  <si>
    <t>Seguros de personas</t>
  </si>
  <si>
    <t>2.2.6.3.01</t>
  </si>
  <si>
    <t>2.2.7.1.01</t>
  </si>
  <si>
    <t>Reparaciones y mantenimientos menores en edificaciones</t>
  </si>
  <si>
    <t>2.2.7.1.02</t>
  </si>
  <si>
    <t>Mantenimientos y reparaciones especiales</t>
  </si>
  <si>
    <t>2.2.7.2.01</t>
  </si>
  <si>
    <t>Mantenimiento y reparación de mobiliarios y equipos de oficina</t>
  </si>
  <si>
    <t>2.2.7.2.07</t>
  </si>
  <si>
    <t>Mantenimiento y reparación de equipos industriales y producción</t>
  </si>
  <si>
    <t>2.2.7.2.08</t>
  </si>
  <si>
    <t>Servicios de mantenimiento, reparación, desmonte e instalación</t>
  </si>
  <si>
    <t>2.2.8.5.01</t>
  </si>
  <si>
    <t>Fumigación</t>
  </si>
  <si>
    <t>2.2.8.6.01</t>
  </si>
  <si>
    <t>Eventos generales</t>
  </si>
  <si>
    <t>Servicios jurídicos</t>
  </si>
  <si>
    <t>Servicios de capacitación</t>
  </si>
  <si>
    <t>2.2.8.7.05</t>
  </si>
  <si>
    <t>Servicios de informática y sistemas computarizados</t>
  </si>
  <si>
    <t>2.2.8.7.06</t>
  </si>
  <si>
    <t>Otros servicios técnicos profesionales</t>
  </si>
  <si>
    <t>2.2.8.8.01</t>
  </si>
  <si>
    <t>Impuestos</t>
  </si>
  <si>
    <t>Servicios de alimentación</t>
  </si>
  <si>
    <t>2.2.9.2.03</t>
  </si>
  <si>
    <t>Servicios de Catering</t>
  </si>
  <si>
    <t>Alimentos y bebidas para personas</t>
  </si>
  <si>
    <t>2.3.1.1.01</t>
  </si>
  <si>
    <t>2.3.1.3.03</t>
  </si>
  <si>
    <t>Productos forestales</t>
  </si>
  <si>
    <t>Madera, corcho y sus manufacturas</t>
  </si>
  <si>
    <t>2.3.1.4.01</t>
  </si>
  <si>
    <t>Hilados, fibras, telas y útiles de costura</t>
  </si>
  <si>
    <t>2.3.2.1.01</t>
  </si>
  <si>
    <t>Acabados textiles</t>
  </si>
  <si>
    <t>2.3.2.2.01</t>
  </si>
  <si>
    <t>Prendas y accesorios de vestir</t>
  </si>
  <si>
    <t>2.3.2.3.01</t>
  </si>
  <si>
    <t>Papel de escritorio</t>
  </si>
  <si>
    <t>2.3.3.1.01</t>
  </si>
  <si>
    <t>Papel y cartón</t>
  </si>
  <si>
    <t>2.3.3.2.01</t>
  </si>
  <si>
    <t>Productos de artes gráficas</t>
  </si>
  <si>
    <t>2.3.3.3.01</t>
  </si>
  <si>
    <t>Productos medicinales para uso humano</t>
  </si>
  <si>
    <t>2.3.4.1.01</t>
  </si>
  <si>
    <t>Llantas y neumáticos</t>
  </si>
  <si>
    <t>2.3.5.3.01</t>
  </si>
  <si>
    <t>Artículos de caucho</t>
  </si>
  <si>
    <t>2.3.5.4.01</t>
  </si>
  <si>
    <t>Plástico</t>
  </si>
  <si>
    <t>2.3.5.5.01</t>
  </si>
  <si>
    <t>2.3.6.1.01</t>
  </si>
  <si>
    <t>Productos de cemento</t>
  </si>
  <si>
    <t>2.3.6.1.04</t>
  </si>
  <si>
    <t>Productos de yeso</t>
  </si>
  <si>
    <t>2.3.6.1.05</t>
  </si>
  <si>
    <t>Productos de arcilla y derivados</t>
  </si>
  <si>
    <t>2.3.6.2.01</t>
  </si>
  <si>
    <t>Productos de vidrio</t>
  </si>
  <si>
    <t>2.3.6.2.02</t>
  </si>
  <si>
    <t>Productos de loza</t>
  </si>
  <si>
    <t>2.3.6.3.04</t>
  </si>
  <si>
    <t>Herramientas menores</t>
  </si>
  <si>
    <t>2.3.6.3.06</t>
  </si>
  <si>
    <t>Productos metálicos</t>
  </si>
  <si>
    <t>2.3.6.4.04</t>
  </si>
  <si>
    <t>Piedra, arcilla y arena</t>
  </si>
  <si>
    <t>2.3.6.4.06</t>
  </si>
  <si>
    <t>Productos abrasivos</t>
  </si>
  <si>
    <t>2.3.7.1.01</t>
  </si>
  <si>
    <t>Gasolina</t>
  </si>
  <si>
    <t>2.3.7.1.02</t>
  </si>
  <si>
    <t>Gasoil</t>
  </si>
  <si>
    <t>2.3.7.1.04</t>
  </si>
  <si>
    <t>Gas GLP</t>
  </si>
  <si>
    <t>2.3.7.1.05</t>
  </si>
  <si>
    <t>Aceites y grasas</t>
  </si>
  <si>
    <t>2.3.7.1.06</t>
  </si>
  <si>
    <t>Lubricantes</t>
  </si>
  <si>
    <t>2.3.7.2.06</t>
  </si>
  <si>
    <t>Pinturas, lacas, barnices, diluyentes y absorbentes para pinturas</t>
  </si>
  <si>
    <t>2.3.7.2.99</t>
  </si>
  <si>
    <t>Otros productos químicos y conexos</t>
  </si>
  <si>
    <t>Útiles y materiales de limpieza e higiene</t>
  </si>
  <si>
    <t>2.3.9.1.01</t>
  </si>
  <si>
    <t>2.3.9.2.01</t>
  </si>
  <si>
    <t>Útiles  y materiales de escritorio, oficina e informática</t>
  </si>
  <si>
    <t>Útiles menores médico, quirúrgicos o de laboratorio</t>
  </si>
  <si>
    <t>2.3.9.3.01</t>
  </si>
  <si>
    <t>Útiles de cocina y comedor</t>
  </si>
  <si>
    <t>2.3.9.5.01</t>
  </si>
  <si>
    <t>Productos eléctricos y afines</t>
  </si>
  <si>
    <t>2.3.9.6.01</t>
  </si>
  <si>
    <t>2.3.9.9.01</t>
  </si>
  <si>
    <t>Productos y Utiles Varios  n.i.p</t>
  </si>
  <si>
    <t>2.4.1.2.02</t>
  </si>
  <si>
    <t>Ayudas y donaciones ocasionales a hogares y personas</t>
  </si>
  <si>
    <t>2.4.1.4.01</t>
  </si>
  <si>
    <t>Becas nacionales</t>
  </si>
  <si>
    <t>Muebles, equipos de oficina y estantería</t>
  </si>
  <si>
    <t>2.6.1.1.01</t>
  </si>
  <si>
    <t>Muebles de alojamiento</t>
  </si>
  <si>
    <t>2.6.1.2.01</t>
  </si>
  <si>
    <t>Equipos de tecnología de la información y comunicación</t>
  </si>
  <si>
    <t>2.6.1.3.01</t>
  </si>
  <si>
    <t>Electrodomésticos</t>
  </si>
  <si>
    <t>2.6.1.4.01</t>
  </si>
  <si>
    <t>2.6.1.9.01</t>
  </si>
  <si>
    <t>Otros Mobiliarios y Equipos no Identificados Precedentemente</t>
  </si>
  <si>
    <t>2.6.2.1.01</t>
  </si>
  <si>
    <t>Equipos y Aparatos Audiovisuales</t>
  </si>
  <si>
    <t>Aparatos deportivos</t>
  </si>
  <si>
    <t>2.6.2.2.01</t>
  </si>
  <si>
    <t>Cámaras fotográficas y de video</t>
  </si>
  <si>
    <t>2.6.2.3.01</t>
  </si>
  <si>
    <t>Mobiliario y equipo educacional y recreativo</t>
  </si>
  <si>
    <t>2.6.2.4.01</t>
  </si>
  <si>
    <t>2.6.3.4.01</t>
  </si>
  <si>
    <t>Equipos e instrumentos de medición científica</t>
  </si>
  <si>
    <t>Automóviles y camiones</t>
  </si>
  <si>
    <t>2.6.4.1.01</t>
  </si>
  <si>
    <t>Equipo de tracción</t>
  </si>
  <si>
    <t>2.6.4.6.01</t>
  </si>
  <si>
    <t>2.6.4.8.01</t>
  </si>
  <si>
    <t>Maquinaria y equipo industrial</t>
  </si>
  <si>
    <t>2.6.5.2.01</t>
  </si>
  <si>
    <t>Sistemas y equipos de climatización</t>
  </si>
  <si>
    <t>2.6.5.4.01</t>
  </si>
  <si>
    <t>Equipo de comunicación, telecomunicaciones y señalamiento</t>
  </si>
  <si>
    <t>2.6.5.5.01</t>
  </si>
  <si>
    <t>Equipo de generación eléctrica y a fines</t>
  </si>
  <si>
    <t>2.6.5.6.01</t>
  </si>
  <si>
    <t>Máquinas-herramientas</t>
  </si>
  <si>
    <t>2.6.5.7.01</t>
  </si>
  <si>
    <t>Otros equipos</t>
  </si>
  <si>
    <t>2.6.5.8.01</t>
  </si>
  <si>
    <t>Equipos de defensa</t>
  </si>
  <si>
    <t>2.6.6.1.01</t>
  </si>
  <si>
    <t>Equipos de seguridad</t>
  </si>
  <si>
    <t>2.6.6.2.01</t>
  </si>
  <si>
    <t>Semillas, cultivos, plantas y árboles  que generan productos  recurrentes</t>
  </si>
  <si>
    <t>2.6.7.9.01</t>
  </si>
  <si>
    <t>2.6.8.3.01</t>
  </si>
  <si>
    <t>Programas de informática</t>
  </si>
  <si>
    <t>2.1.1.2.08</t>
  </si>
  <si>
    <t>Empleados temporales</t>
  </si>
  <si>
    <t>2.1.2.2.03</t>
  </si>
  <si>
    <t>Pago de horas extraordinarias</t>
  </si>
  <si>
    <t>Compensación por cumplimiento de indicadores del MAP</t>
  </si>
  <si>
    <t>2.2.5.1.02</t>
  </si>
  <si>
    <t>Hospedaje</t>
  </si>
  <si>
    <t>2.2.5.3.02</t>
  </si>
  <si>
    <t>Alquiler de equipo de tecnología y almacenamiento de datos</t>
  </si>
  <si>
    <t>2.2.5.3.04</t>
  </si>
  <si>
    <t>Alquiler de equipo de oficina y muebles</t>
  </si>
  <si>
    <t>Alquileres de equipos de transporte, tracción y elevación</t>
  </si>
  <si>
    <t>2.2.5.4.01</t>
  </si>
  <si>
    <t>2.2.6.1.01</t>
  </si>
  <si>
    <t>Seguro de bienes inmuebles e infraestructura</t>
  </si>
  <si>
    <t>Otros seguros</t>
  </si>
  <si>
    <t>2.2.6.9.01</t>
  </si>
  <si>
    <t>2.2.7.2.05</t>
  </si>
  <si>
    <t>Mantenimiento y reparación de equipo de comunicación y audiovisuales</t>
  </si>
  <si>
    <t>2.2.7.2.06</t>
  </si>
  <si>
    <t>Mantenimiento y reparación de equipos de transporte, tracción y elevación</t>
  </si>
  <si>
    <t>Comisiones y gastos</t>
  </si>
  <si>
    <t>2.2.8.2.01</t>
  </si>
  <si>
    <t>Servicios técnicos y profesionales</t>
  </si>
  <si>
    <t>Otras contrataciones de servicios</t>
  </si>
  <si>
    <t>2.2.9.1.01</t>
  </si>
  <si>
    <t>2.2.9.2.01</t>
  </si>
  <si>
    <t>2.3.7.2.03</t>
  </si>
  <si>
    <t>Productos químicos de uso personal y de laboratorios</t>
  </si>
  <si>
    <t>2.3.7.2.05</t>
  </si>
  <si>
    <t>Insecticidas, fumigantes y otros</t>
  </si>
  <si>
    <t>2.3.9.2.02</t>
  </si>
  <si>
    <t>Útiles y materiales  escolares y de enseñanzas</t>
  </si>
  <si>
    <t>Útiles destinados a actividades deportivas, culturales y recreativas</t>
  </si>
  <si>
    <t>2.3.9.4.01</t>
  </si>
  <si>
    <t>2.3.9.8.01</t>
  </si>
  <si>
    <t>Repuestos</t>
  </si>
  <si>
    <t>2.3.9.8.02</t>
  </si>
  <si>
    <t>Accesorios</t>
  </si>
  <si>
    <t>2.3.9.9.04</t>
  </si>
  <si>
    <t>Productos y útiles de defensa y seguridad</t>
  </si>
  <si>
    <t>2.3.9.9.05</t>
  </si>
  <si>
    <t>Productos y útiles diversos</t>
  </si>
  <si>
    <t>Instrumental médico y de laboratorio</t>
  </si>
  <si>
    <t>2.6.3.2.01</t>
  </si>
  <si>
    <t>Maquinaria y equipo de construcción</t>
  </si>
  <si>
    <t>2.6.5.3.01</t>
  </si>
  <si>
    <t>2.6.5.4.02</t>
  </si>
  <si>
    <t>Equipos de climatización</t>
  </si>
  <si>
    <t>2.6.9.5.01</t>
  </si>
  <si>
    <t>Metales y piedras preciosas</t>
  </si>
  <si>
    <t>Accesorios para edificaciones residenciales y no residenciales</t>
  </si>
  <si>
    <t>2.6.9.6.01</t>
  </si>
  <si>
    <t>Otras estructuras y objetos de valor</t>
  </si>
  <si>
    <t>2.6.9.9.01</t>
  </si>
  <si>
    <t>Obras para edificación no residencial</t>
  </si>
  <si>
    <t>2.7.1.2.01</t>
  </si>
  <si>
    <t>Analista de Presupuesto</t>
  </si>
  <si>
    <t>APROBADO POR</t>
  </si>
  <si>
    <t xml:space="preserve">2.2.8.7.01                                                         </t>
  </si>
  <si>
    <t xml:space="preserve">2.2.8.7.02                                                         </t>
  </si>
  <si>
    <t xml:space="preserve">2.2.8.7.04                                                         </t>
  </si>
  <si>
    <t xml:space="preserve"> Elpidio José García Álvarez</t>
  </si>
  <si>
    <t>2.1.1.5.01</t>
  </si>
  <si>
    <t>2.1.4.2.04</t>
  </si>
  <si>
    <t xml:space="preserve">Otras  Gratificaciones </t>
  </si>
  <si>
    <t>2.2.4.1.01</t>
  </si>
  <si>
    <t>Pasajes y gastos de transporte</t>
  </si>
  <si>
    <t>2.2.4.3.01</t>
  </si>
  <si>
    <t>Almacenaje</t>
  </si>
  <si>
    <t>2.2.7.2.03</t>
  </si>
  <si>
    <t>Mantenimiento y reparación de equipo educacionales y recreación</t>
  </si>
  <si>
    <t>2.2.8.5.03</t>
  </si>
  <si>
    <t xml:space="preserve"> Limpieza e higiene</t>
  </si>
  <si>
    <t>2.3.3.5.01</t>
  </si>
  <si>
    <t>Textos de enseñanza</t>
  </si>
  <si>
    <t>2.3.9.1.02</t>
  </si>
  <si>
    <t>Materiales de limpieza e higiene personal</t>
  </si>
  <si>
    <t>2.3.9.9.02</t>
  </si>
  <si>
    <t>Bonos para útiles diversos</t>
  </si>
  <si>
    <t>2.4.9.1.03</t>
  </si>
  <si>
    <t>Transferencias corrientes  a otras instituciones públicas destinadas a gasto</t>
  </si>
  <si>
    <t>2.6.3.1.01</t>
  </si>
  <si>
    <t xml:space="preserve"> Equipo médico y de laboratorio </t>
  </si>
  <si>
    <t>Yohanny Rachel Zapata Reyes</t>
  </si>
  <si>
    <t>Fernando Pichardo Taveras</t>
  </si>
  <si>
    <t>Año 2025</t>
  </si>
  <si>
    <t>2.2.3.2.01</t>
  </si>
  <si>
    <t>Viáticos fuera del país</t>
  </si>
  <si>
    <t>2.6.5.1.01</t>
  </si>
  <si>
    <t>Maquinaria y equipo agropecuario</t>
  </si>
  <si>
    <t>2.1.4.2.02</t>
  </si>
  <si>
    <t>Gratificaciones por pasantías</t>
  </si>
  <si>
    <t>2.4.1.4.02</t>
  </si>
  <si>
    <t>Becas Extranjeras</t>
  </si>
  <si>
    <t>TESORO  NACIONAL</t>
  </si>
  <si>
    <t>0001</t>
  </si>
  <si>
    <t xml:space="preserve">Apoyo  económico a hogares elegibles - Aliméntate </t>
  </si>
  <si>
    <t>Ayudas y donaciones programadas  a hogares y personas</t>
  </si>
  <si>
    <t>2.4.1.2.01</t>
  </si>
  <si>
    <t>2.1.1.2.09</t>
  </si>
  <si>
    <t xml:space="preserve">Personal de carácter eventual </t>
  </si>
  <si>
    <t>2.2.5.8.01</t>
  </si>
  <si>
    <t xml:space="preserve">Otros alquileres  y arrendamientos por derechos de usos </t>
  </si>
  <si>
    <t>2.2.7.1.07</t>
  </si>
  <si>
    <t>Mantenimiento, reparación, servicios de pintura y sus derivados</t>
  </si>
  <si>
    <t>Gestión de apoyo y coordinación</t>
  </si>
  <si>
    <t xml:space="preserve">Otros equipos de transporte </t>
  </si>
  <si>
    <t xml:space="preserve"> Jóvenes participantes reciben orientaciones sobre salud sexual reproductiva</t>
  </si>
  <si>
    <t>Pacientes TB con factores de baja adherencia acceden a soporte nutricional</t>
  </si>
  <si>
    <t>0002</t>
  </si>
  <si>
    <t xml:space="preserve">Apoyo económico y acompañamiento Supérate Mujer </t>
  </si>
  <si>
    <t>Formación y profesionalización de las cuidadoras y cuidadores</t>
  </si>
  <si>
    <t>Gestión del subsidio focalizado Bonoluz</t>
  </si>
  <si>
    <t>0003</t>
  </si>
  <si>
    <t xml:space="preserve">Gestión del sistema de referencia y contrarreferencia de cuidados </t>
  </si>
  <si>
    <t>0004</t>
  </si>
  <si>
    <t xml:space="preserve">Gestión  y entrega Bono Navideño </t>
  </si>
  <si>
    <t>0007</t>
  </si>
  <si>
    <t>Apoyo  económico a hogares de personas en situación de discapacidad-Bono Dis</t>
  </si>
  <si>
    <t>0023</t>
  </si>
  <si>
    <t>Apoyo  económico a madres elegibles - Bono Madre</t>
  </si>
  <si>
    <t xml:space="preserve">FUNDACION AES DOMINICANA </t>
  </si>
  <si>
    <t>BANCO INTERAMERICANO DE DESARROLLO (BID)</t>
  </si>
  <si>
    <t xml:space="preserve">Consolidación e innovaciones al SIUBEN </t>
  </si>
  <si>
    <t>0005</t>
  </si>
  <si>
    <t>Fortalecimiento de la capacidad operativa del Programa  Supérate</t>
  </si>
  <si>
    <t>0006</t>
  </si>
  <si>
    <t>Asesorías técnicas para el fortalecimiento de los servicios y estrategias o</t>
  </si>
  <si>
    <t>Para la Creación  de una red de cuidados en Supérate</t>
  </si>
  <si>
    <t>0008</t>
  </si>
  <si>
    <t>Obras - Centro de Atención Integral a la Primera Infancia (CAIPI) Familias</t>
  </si>
  <si>
    <t>0009</t>
  </si>
  <si>
    <t xml:space="preserve">Administración del proyecto, monitoreo y evaluación </t>
  </si>
  <si>
    <t>0010</t>
  </si>
  <si>
    <t>Obras - Centro de Desarrollo Integral (CDI) Supérate - Los Cartones, Azua</t>
  </si>
  <si>
    <t>0011</t>
  </si>
  <si>
    <t>0012</t>
  </si>
  <si>
    <t>Obras - Hogar de Día CONAPE y Personas Adultas Mayores Supérate - Córbano N</t>
  </si>
  <si>
    <t>0013</t>
  </si>
  <si>
    <t>Obras - Centro de Desarrollo Integral (CDI) Supérate - San Lorenzo Mártir</t>
  </si>
  <si>
    <t>Obras - Centro de Desarrollo Integral (CDI) Supérate - Sabana Perdida</t>
  </si>
  <si>
    <t>2.6.9.2.01</t>
  </si>
  <si>
    <t>Edificios no residenciales</t>
  </si>
  <si>
    <t>0014</t>
  </si>
  <si>
    <t>0015</t>
  </si>
  <si>
    <t>Obras - Centro de Desarrollo Integral (CDI) Supérate - Guaricano Villa Mell</t>
  </si>
  <si>
    <t>Obras - Centro de Desarrollo Integral (CDI) Supérate - Punta Villa Mella</t>
  </si>
  <si>
    <t>0016</t>
  </si>
  <si>
    <t>0017</t>
  </si>
  <si>
    <t>Obras - Centro de Desarrollo Integral (CDI) Supérate - Samaná</t>
  </si>
  <si>
    <t>0018</t>
  </si>
  <si>
    <t>Obras - Centro de Atención Integral a la Primera Infancia (CAIPI) - Familia</t>
  </si>
  <si>
    <t>0019</t>
  </si>
  <si>
    <t>0020</t>
  </si>
  <si>
    <t xml:space="preserve">Obras - Centro de Capacitación y Producción Supérate - La Cuaba </t>
  </si>
  <si>
    <t>0021</t>
  </si>
  <si>
    <t>0022</t>
  </si>
  <si>
    <t xml:space="preserve">Obras: Hogar de Día Conape y Personas Adultas Mayores Supérate - Vista Bella </t>
  </si>
  <si>
    <t>BANCO INTERNACIONAL DE RECONSTRUCCIÓN  Y FOMENTO (BIRF)</t>
  </si>
  <si>
    <t>0026</t>
  </si>
  <si>
    <t>Mejoramiento de la Eficiencia en la Prestación de Servicios Integrados de P</t>
  </si>
  <si>
    <t>0027</t>
  </si>
  <si>
    <t xml:space="preserve">Gestión y Evaluación del Proyecto </t>
  </si>
  <si>
    <t>0028</t>
  </si>
  <si>
    <t xml:space="preserve"> Promoción de la Inclusión Económica de los Hogares Pobres y Extremadamente </t>
  </si>
  <si>
    <t>0029</t>
  </si>
  <si>
    <t>Estipendios para que los jóvenes  participen en las oportunidades de formaci</t>
  </si>
  <si>
    <t>0030</t>
  </si>
  <si>
    <t>Evaluación Técnicay Supervisión de cursos y Certificación de Jóvenes</t>
  </si>
  <si>
    <t xml:space="preserve">OTROS ORGANISMOS MULTILATERALES </t>
  </si>
  <si>
    <t xml:space="preserve">BONOS GLOBALES EXTERNOS </t>
  </si>
  <si>
    <t>Gestión del subsidio focalizado Bonogas</t>
  </si>
  <si>
    <t>Total General</t>
  </si>
  <si>
    <t>Presupuesto Vigente</t>
  </si>
  <si>
    <t>Gestión y apoyo contigente de protección social adaptativa</t>
  </si>
  <si>
    <t>Utiles menores medico, quirurgicos o de laboraratorio</t>
  </si>
  <si>
    <t>Al 31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</si>
</sst>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0" x14ac:knownFonts="1">
    <font>
      <sz val="10"/>
      <color rgb="FF000000"/>
      <name val="Times New Roman"/>
      <charset val="204"/>
    </font>
    <font>
      <sz val="10"/>
      <color rgb="FF000000"/>
      <name val="Times New Roman"/>
      <family val="1"/>
    </font>
    <font>
      <sz val="10"/>
      <color rgb="FF000000"/>
      <name val="Calibri"/>
      <family val="2"/>
      <scheme val="minor"/>
    </font>
    <font>
      <b/>
      <sz val="10"/>
      <color rgb="FF00000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1"/>
      <color theme="0"/>
      <name val="Calibri"/>
      <family val="2"/>
      <scheme val="minor"/>
    </font>
    <font>
      <b/>
      <sz val="11"/>
      <color theme="2"/>
      <name val="Calibri"/>
      <family val="2"/>
      <scheme val="minor"/>
    </font>
    <font>
      <sz val="10"/>
      <name val="Calibri"/>
      <family val="2"/>
      <scheme val="minor"/>
    </font>
  </fonts>
  <fills count="6">
    <fill>
      <patternFill patternType="none"/>
    </fill>
    <fill>
      <patternFill patternType="gray125"/>
    </fill>
    <fill>
      <patternFill patternType="solid">
        <fgColor rgb="FF7FDFFF"/>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8">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5" fillId="3" borderId="0" xfId="0" applyFont="1" applyFill="1" applyAlignment="1">
      <alignment horizontal="center" vertical="center"/>
    </xf>
    <xf numFmtId="0" fontId="5" fillId="3" borderId="1" xfId="0" applyFont="1" applyFill="1" applyBorder="1" applyAlignment="1">
      <alignment vertical="center"/>
    </xf>
    <xf numFmtId="0" fontId="5" fillId="3" borderId="0" xfId="0" applyFont="1" applyFill="1" applyAlignment="1">
      <alignment vertical="center"/>
    </xf>
    <xf numFmtId="0" fontId="6" fillId="3" borderId="0" xfId="0" applyFont="1" applyFill="1" applyAlignment="1">
      <alignment horizontal="center" vertical="center"/>
    </xf>
    <xf numFmtId="0" fontId="3" fillId="2" borderId="2" xfId="0" applyFont="1" applyFill="1" applyBorder="1" applyAlignment="1">
      <alignment horizontal="center" wrapText="1"/>
    </xf>
    <xf numFmtId="4" fontId="3" fillId="2" borderId="7" xfId="0" applyNumberFormat="1" applyFont="1" applyFill="1" applyBorder="1" applyAlignment="1">
      <alignment horizontal="center" vertical="top" shrinkToFit="1"/>
    </xf>
    <xf numFmtId="0" fontId="3" fillId="0" borderId="0" xfId="0" applyFont="1" applyAlignment="1">
      <alignment horizontal="left" vertical="top"/>
    </xf>
    <xf numFmtId="0" fontId="5" fillId="3" borderId="0" xfId="0" applyFont="1" applyFill="1" applyAlignment="1">
      <alignment horizontal="left" vertical="center"/>
    </xf>
    <xf numFmtId="0" fontId="3" fillId="0" borderId="0" xfId="0" applyFont="1" applyAlignment="1">
      <alignment horizontal="center" vertical="top"/>
    </xf>
    <xf numFmtId="164" fontId="2" fillId="0" borderId="0" xfId="1" applyFont="1" applyFill="1" applyBorder="1" applyAlignment="1">
      <alignment horizontal="left" vertical="top"/>
    </xf>
    <xf numFmtId="164" fontId="3" fillId="0" borderId="0" xfId="1" applyFont="1" applyFill="1" applyBorder="1" applyAlignment="1">
      <alignment horizontal="left" vertical="top"/>
    </xf>
    <xf numFmtId="0" fontId="3" fillId="3" borderId="5" xfId="0" applyFont="1" applyFill="1" applyBorder="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3" fillId="3" borderId="0" xfId="0" applyFont="1" applyFill="1" applyAlignment="1">
      <alignment horizontal="left" vertical="top"/>
    </xf>
    <xf numFmtId="0" fontId="2" fillId="3" borderId="0" xfId="0" applyFont="1" applyFill="1" applyAlignment="1">
      <alignment horizontal="left" vertical="top"/>
    </xf>
    <xf numFmtId="0" fontId="3" fillId="2" borderId="8" xfId="0" applyFont="1" applyFill="1" applyBorder="1" applyAlignment="1">
      <alignment horizontal="center" wrapText="1"/>
    </xf>
    <xf numFmtId="164" fontId="2" fillId="3" borderId="0" xfId="1" applyFont="1" applyFill="1" applyBorder="1" applyAlignment="1">
      <alignment horizontal="left" vertical="top"/>
    </xf>
    <xf numFmtId="4" fontId="3" fillId="2" borderId="2" xfId="0" applyNumberFormat="1" applyFont="1" applyFill="1" applyBorder="1" applyAlignment="1">
      <alignment horizontal="center" vertical="top" shrinkToFit="1"/>
    </xf>
    <xf numFmtId="49" fontId="3" fillId="3" borderId="5" xfId="0" applyNumberFormat="1" applyFont="1" applyFill="1" applyBorder="1" applyAlignment="1">
      <alignment horizontal="left" vertical="top"/>
    </xf>
    <xf numFmtId="0" fontId="3" fillId="4" borderId="5" xfId="0" applyFont="1" applyFill="1" applyBorder="1" applyAlignment="1">
      <alignment horizontal="center" wrapText="1"/>
    </xf>
    <xf numFmtId="4" fontId="3" fillId="4" borderId="5" xfId="0" applyNumberFormat="1" applyFont="1" applyFill="1" applyBorder="1" applyAlignment="1">
      <alignment horizontal="right" vertical="center" shrinkToFit="1"/>
    </xf>
    <xf numFmtId="4" fontId="8" fillId="2" borderId="8" xfId="0" applyNumberFormat="1" applyFont="1" applyFill="1" applyBorder="1" applyAlignment="1">
      <alignment horizontal="right" vertical="center" shrinkToFit="1"/>
    </xf>
    <xf numFmtId="164" fontId="3" fillId="3" borderId="5" xfId="1" applyFont="1" applyFill="1" applyBorder="1" applyAlignment="1">
      <alignment horizontal="right" vertical="center"/>
    </xf>
    <xf numFmtId="164" fontId="2" fillId="3" borderId="5" xfId="1" applyFont="1" applyFill="1" applyBorder="1" applyAlignment="1">
      <alignment horizontal="right" vertical="center"/>
    </xf>
    <xf numFmtId="164" fontId="2" fillId="3" borderId="6" xfId="1" applyFont="1" applyFill="1" applyBorder="1" applyAlignment="1">
      <alignment horizontal="right" vertical="center"/>
    </xf>
    <xf numFmtId="164" fontId="3" fillId="4" borderId="5" xfId="1" applyFont="1" applyFill="1" applyBorder="1" applyAlignment="1">
      <alignment horizontal="right" vertical="center" shrinkToFit="1"/>
    </xf>
    <xf numFmtId="0" fontId="2" fillId="3" borderId="3" xfId="0" applyFont="1" applyFill="1" applyBorder="1" applyAlignment="1">
      <alignment horizontal="left" vertical="top"/>
    </xf>
    <xf numFmtId="0" fontId="6" fillId="3" borderId="17" xfId="0" applyFont="1" applyFill="1" applyBorder="1" applyAlignment="1">
      <alignment horizontal="center" vertical="center"/>
    </xf>
    <xf numFmtId="0" fontId="2" fillId="3" borderId="0" xfId="0" applyFont="1" applyFill="1" applyAlignment="1">
      <alignment vertical="top"/>
    </xf>
    <xf numFmtId="4" fontId="4" fillId="5" borderId="5" xfId="0" applyNumberFormat="1" applyFont="1" applyFill="1" applyBorder="1" applyAlignment="1">
      <alignment vertical="top" shrinkToFit="1"/>
    </xf>
    <xf numFmtId="164" fontId="4" fillId="3" borderId="5" xfId="1" applyFont="1" applyFill="1" applyBorder="1" applyAlignment="1">
      <alignment vertical="top"/>
    </xf>
    <xf numFmtId="164" fontId="9" fillId="3" borderId="5" xfId="1" applyFont="1" applyFill="1" applyBorder="1" applyAlignment="1">
      <alignment vertical="top"/>
    </xf>
    <xf numFmtId="164" fontId="2" fillId="3" borderId="5" xfId="1" applyFont="1" applyFill="1" applyBorder="1" applyAlignment="1">
      <alignment vertical="top"/>
    </xf>
    <xf numFmtId="164" fontId="2" fillId="3" borderId="6" xfId="1" applyFont="1" applyFill="1" applyBorder="1" applyAlignment="1">
      <alignment vertical="top"/>
    </xf>
    <xf numFmtId="164" fontId="4" fillId="4" borderId="5" xfId="1" applyFont="1" applyFill="1" applyBorder="1" applyAlignment="1">
      <alignment vertical="top"/>
    </xf>
    <xf numFmtId="0" fontId="2" fillId="3" borderId="14"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3" fillId="3" borderId="14" xfId="0" applyFont="1" applyFill="1" applyBorder="1" applyAlignment="1">
      <alignment horizontal="left" vertical="top"/>
    </xf>
    <xf numFmtId="0" fontId="3" fillId="3" borderId="0" xfId="0" applyFont="1" applyFill="1" applyAlignment="1">
      <alignment horizontal="left" vertical="top"/>
    </xf>
    <xf numFmtId="0" fontId="3" fillId="3" borderId="3"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4" xfId="0" applyFont="1" applyFill="1" applyBorder="1" applyAlignment="1">
      <alignment horizontal="left" vertical="top"/>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9"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3" xfId="0" applyFont="1" applyFill="1" applyBorder="1" applyAlignment="1">
      <alignment horizontal="center" vertical="top" wrapText="1"/>
    </xf>
    <xf numFmtId="0" fontId="3" fillId="0" borderId="0" xfId="0" applyFont="1" applyAlignment="1">
      <alignment horizontal="center" vertical="top"/>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7" xfId="0" applyFont="1" applyFill="1" applyBorder="1" applyAlignment="1">
      <alignment horizontal="center" vertical="top"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519234</xdr:colOff>
      <xdr:row>0</xdr:row>
      <xdr:rowOff>0</xdr:rowOff>
    </xdr:from>
    <xdr:to>
      <xdr:col>4</xdr:col>
      <xdr:colOff>1939411</xdr:colOff>
      <xdr:row>8</xdr:row>
      <xdr:rowOff>115825</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6234" y="0"/>
          <a:ext cx="1420177" cy="14053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381"/>
  <sheetViews>
    <sheetView showGridLines="0" tabSelected="1" view="pageBreakPreview" zoomScale="120" zoomScaleNormal="120" zoomScaleSheetLayoutView="120" workbookViewId="0">
      <selection activeCell="G36" sqref="G36"/>
    </sheetView>
  </sheetViews>
  <sheetFormatPr baseColWidth="10" defaultColWidth="8.83203125" defaultRowHeight="12.75" x14ac:dyDescent="0.2"/>
  <cols>
    <col min="1" max="1" width="5.33203125" style="1" customWidth="1"/>
    <col min="2" max="2" width="16.6640625" style="1" customWidth="1"/>
    <col min="3" max="4" width="12.33203125" style="1" customWidth="1"/>
    <col min="5" max="5" width="55.33203125" style="2" customWidth="1"/>
    <col min="6" max="6" width="28.5" style="1" bestFit="1" customWidth="1"/>
    <col min="7" max="7" width="27.83203125" style="1" customWidth="1"/>
    <col min="8" max="16384" width="8.83203125" style="1"/>
  </cols>
  <sheetData>
    <row r="9" spans="2:7" x14ac:dyDescent="0.2">
      <c r="B9" s="54" t="s">
        <v>300</v>
      </c>
      <c r="C9" s="54"/>
      <c r="D9" s="54"/>
      <c r="E9" s="54"/>
      <c r="F9" s="54"/>
    </row>
    <row r="10" spans="2:7" x14ac:dyDescent="0.2">
      <c r="B10" s="54" t="s">
        <v>3</v>
      </c>
      <c r="C10" s="54"/>
      <c r="D10" s="54"/>
      <c r="E10" s="54"/>
      <c r="F10" s="54"/>
    </row>
    <row r="11" spans="2:7" x14ac:dyDescent="0.2">
      <c r="B11" s="11"/>
      <c r="C11" s="11"/>
      <c r="D11" s="11"/>
      <c r="E11" s="11" t="s">
        <v>388</v>
      </c>
      <c r="F11" s="11"/>
    </row>
    <row r="12" spans="2:7" x14ac:dyDescent="0.2">
      <c r="B12" s="11"/>
      <c r="C12" s="11"/>
      <c r="D12" s="11"/>
      <c r="E12" s="11" t="s">
        <v>391</v>
      </c>
      <c r="F12" s="11"/>
    </row>
    <row r="13" spans="2:7" x14ac:dyDescent="0.2">
      <c r="B13" s="54" t="s">
        <v>4</v>
      </c>
      <c r="C13" s="54"/>
      <c r="D13" s="54"/>
      <c r="E13" s="54"/>
      <c r="F13" s="54"/>
    </row>
    <row r="14" spans="2:7" x14ac:dyDescent="0.2">
      <c r="B14" s="11"/>
      <c r="C14" s="11"/>
      <c r="D14" s="11"/>
      <c r="E14" s="11"/>
      <c r="F14" s="11"/>
    </row>
    <row r="15" spans="2:7" ht="13.5" thickBot="1" x14ac:dyDescent="0.25">
      <c r="B15" s="11"/>
      <c r="C15" s="11"/>
      <c r="D15" s="11"/>
      <c r="E15" s="11"/>
      <c r="F15" s="11"/>
    </row>
    <row r="16" spans="2:7" ht="13.5" thickBot="1" x14ac:dyDescent="0.25">
      <c r="B16" s="7" t="s">
        <v>0</v>
      </c>
      <c r="C16" s="55" t="s">
        <v>2</v>
      </c>
      <c r="D16" s="56"/>
      <c r="E16" s="57"/>
      <c r="F16" s="8" t="s">
        <v>1</v>
      </c>
      <c r="G16" s="21" t="s">
        <v>16</v>
      </c>
    </row>
    <row r="17" spans="2:7" ht="15" x14ac:dyDescent="0.2">
      <c r="B17" s="19"/>
      <c r="C17" s="48" t="s">
        <v>387</v>
      </c>
      <c r="D17" s="49"/>
      <c r="E17" s="50"/>
      <c r="F17" s="25">
        <f>+F18+F276+F290+F340+F351+F354</f>
        <v>52193386733</v>
      </c>
      <c r="G17" s="25">
        <f>+G18+G274+G288+G338+G349+G352</f>
        <v>44005933291.979996</v>
      </c>
    </row>
    <row r="18" spans="2:7" x14ac:dyDescent="0.2">
      <c r="B18" s="23">
        <v>100</v>
      </c>
      <c r="C18" s="51" t="s">
        <v>309</v>
      </c>
      <c r="D18" s="52"/>
      <c r="E18" s="53"/>
      <c r="F18" s="24">
        <f>+F19+F21+F68+F212+F241+F247+F249+F259+F261+F263+F271+F273</f>
        <v>43868158093</v>
      </c>
      <c r="G18" s="33">
        <v>43868387202.979996</v>
      </c>
    </row>
    <row r="19" spans="2:7" x14ac:dyDescent="0.2">
      <c r="B19" s="14" t="s">
        <v>310</v>
      </c>
      <c r="C19" s="42" t="s">
        <v>311</v>
      </c>
      <c r="D19" s="43"/>
      <c r="E19" s="44"/>
      <c r="F19" s="26">
        <f>+F20</f>
        <v>29366370800</v>
      </c>
      <c r="G19" s="34">
        <v>29170012800</v>
      </c>
    </row>
    <row r="20" spans="2:7" x14ac:dyDescent="0.2">
      <c r="B20" s="15" t="s">
        <v>313</v>
      </c>
      <c r="C20" s="39" t="s">
        <v>312</v>
      </c>
      <c r="D20" s="40" t="s">
        <v>166</v>
      </c>
      <c r="E20" s="41" t="s">
        <v>166</v>
      </c>
      <c r="F20" s="27">
        <v>29366370800</v>
      </c>
      <c r="G20" s="35">
        <v>29170012800</v>
      </c>
    </row>
    <row r="21" spans="2:7" x14ac:dyDescent="0.2">
      <c r="B21" s="14" t="s">
        <v>310</v>
      </c>
      <c r="C21" s="42" t="s">
        <v>320</v>
      </c>
      <c r="D21" s="43" t="s">
        <v>17</v>
      </c>
      <c r="E21" s="44" t="s">
        <v>17</v>
      </c>
      <c r="F21" s="26">
        <f>+SUM(F22:F67)</f>
        <v>109671764</v>
      </c>
      <c r="G21" s="34">
        <v>108081946</v>
      </c>
    </row>
    <row r="22" spans="2:7" x14ac:dyDescent="0.2">
      <c r="B22" s="15" t="s">
        <v>18</v>
      </c>
      <c r="C22" s="39" t="s">
        <v>19</v>
      </c>
      <c r="D22" s="40" t="s">
        <v>19</v>
      </c>
      <c r="E22" s="41" t="s">
        <v>19</v>
      </c>
      <c r="F22" s="27">
        <v>41172000</v>
      </c>
      <c r="G22" s="35">
        <v>41172000</v>
      </c>
    </row>
    <row r="23" spans="2:7" x14ac:dyDescent="0.2">
      <c r="B23" s="15" t="s">
        <v>314</v>
      </c>
      <c r="C23" s="39" t="s">
        <v>315</v>
      </c>
      <c r="D23" s="40"/>
      <c r="E23" s="41"/>
      <c r="F23" s="27">
        <v>1100000</v>
      </c>
      <c r="G23" s="35">
        <v>1100000</v>
      </c>
    </row>
    <row r="24" spans="2:7" x14ac:dyDescent="0.2">
      <c r="B24" s="15" t="s">
        <v>22</v>
      </c>
      <c r="C24" s="39" t="s">
        <v>23</v>
      </c>
      <c r="D24" s="40" t="s">
        <v>23</v>
      </c>
      <c r="E24" s="41" t="s">
        <v>23</v>
      </c>
      <c r="F24" s="27">
        <v>3431000</v>
      </c>
      <c r="G24" s="35">
        <v>3431000</v>
      </c>
    </row>
    <row r="25" spans="2:7" x14ac:dyDescent="0.2">
      <c r="B25" s="15" t="s">
        <v>216</v>
      </c>
      <c r="C25" s="39" t="s">
        <v>217</v>
      </c>
      <c r="D25" s="40" t="s">
        <v>217</v>
      </c>
      <c r="E25" s="41" t="s">
        <v>217</v>
      </c>
      <c r="F25" s="27">
        <v>3000000</v>
      </c>
      <c r="G25" s="35">
        <v>3000000</v>
      </c>
    </row>
    <row r="26" spans="2:7" x14ac:dyDescent="0.2">
      <c r="B26" s="15" t="s">
        <v>31</v>
      </c>
      <c r="C26" s="39" t="s">
        <v>32</v>
      </c>
      <c r="D26" s="40" t="s">
        <v>32</v>
      </c>
      <c r="E26" s="41" t="s">
        <v>32</v>
      </c>
      <c r="F26" s="27">
        <v>3600000</v>
      </c>
      <c r="G26" s="35">
        <v>3600000</v>
      </c>
    </row>
    <row r="27" spans="2:7" x14ac:dyDescent="0.2">
      <c r="B27" s="15" t="s">
        <v>33</v>
      </c>
      <c r="C27" s="39" t="s">
        <v>34</v>
      </c>
      <c r="D27" s="40" t="s">
        <v>34</v>
      </c>
      <c r="E27" s="41" t="s">
        <v>34</v>
      </c>
      <c r="F27" s="27">
        <v>431000</v>
      </c>
      <c r="G27" s="35">
        <v>431000</v>
      </c>
    </row>
    <row r="28" spans="2:7" x14ac:dyDescent="0.2">
      <c r="B28" s="15" t="s">
        <v>35</v>
      </c>
      <c r="C28" s="39" t="s">
        <v>218</v>
      </c>
      <c r="D28" s="40" t="s">
        <v>218</v>
      </c>
      <c r="E28" s="41" t="s">
        <v>218</v>
      </c>
      <c r="F28" s="27">
        <v>431000</v>
      </c>
      <c r="G28" s="35">
        <v>431000</v>
      </c>
    </row>
    <row r="29" spans="2:7" x14ac:dyDescent="0.2">
      <c r="B29" s="15" t="s">
        <v>305</v>
      </c>
      <c r="C29" s="39" t="s">
        <v>306</v>
      </c>
      <c r="D29" s="40"/>
      <c r="E29" s="41"/>
      <c r="F29" s="27">
        <v>0</v>
      </c>
      <c r="G29" s="35">
        <v>390000</v>
      </c>
    </row>
    <row r="30" spans="2:7" x14ac:dyDescent="0.2">
      <c r="B30" s="15" t="s">
        <v>37</v>
      </c>
      <c r="C30" s="39" t="s">
        <v>36</v>
      </c>
      <c r="D30" s="40" t="s">
        <v>36</v>
      </c>
      <c r="E30" s="41" t="s">
        <v>36</v>
      </c>
      <c r="F30" s="27">
        <v>2919094</v>
      </c>
      <c r="G30" s="35">
        <v>2919094</v>
      </c>
    </row>
    <row r="31" spans="2:7" x14ac:dyDescent="0.2">
      <c r="B31" s="15" t="s">
        <v>39</v>
      </c>
      <c r="C31" s="39" t="s">
        <v>38</v>
      </c>
      <c r="D31" s="40" t="s">
        <v>38</v>
      </c>
      <c r="E31" s="41" t="s">
        <v>38</v>
      </c>
      <c r="F31" s="27">
        <v>2923212</v>
      </c>
      <c r="G31" s="35">
        <v>2923212</v>
      </c>
    </row>
    <row r="32" spans="2:7" x14ac:dyDescent="0.2">
      <c r="B32" s="15" t="s">
        <v>41</v>
      </c>
      <c r="C32" s="39" t="s">
        <v>40</v>
      </c>
      <c r="D32" s="40" t="s">
        <v>40</v>
      </c>
      <c r="E32" s="41" t="s">
        <v>40</v>
      </c>
      <c r="F32" s="27">
        <v>452892</v>
      </c>
      <c r="G32" s="35">
        <v>452892</v>
      </c>
    </row>
    <row r="33" spans="2:7" x14ac:dyDescent="0.2">
      <c r="B33" s="15" t="s">
        <v>43</v>
      </c>
      <c r="C33" s="39" t="s">
        <v>42</v>
      </c>
      <c r="D33" s="40" t="s">
        <v>42</v>
      </c>
      <c r="E33" s="41" t="s">
        <v>42</v>
      </c>
      <c r="F33" s="27">
        <v>30000</v>
      </c>
      <c r="G33" s="35">
        <v>30000</v>
      </c>
    </row>
    <row r="34" spans="2:7" x14ac:dyDescent="0.2">
      <c r="B34" s="15" t="s">
        <v>45</v>
      </c>
      <c r="C34" s="39" t="s">
        <v>44</v>
      </c>
      <c r="D34" s="40" t="s">
        <v>44</v>
      </c>
      <c r="E34" s="41" t="s">
        <v>44</v>
      </c>
      <c r="F34" s="27">
        <v>220000</v>
      </c>
      <c r="G34" s="35">
        <v>2885038.2</v>
      </c>
    </row>
    <row r="35" spans="2:7" x14ac:dyDescent="0.2">
      <c r="B35" s="15" t="s">
        <v>46</v>
      </c>
      <c r="C35" s="39" t="s">
        <v>47</v>
      </c>
      <c r="D35" s="40" t="s">
        <v>47</v>
      </c>
      <c r="E35" s="41" t="s">
        <v>47</v>
      </c>
      <c r="F35" s="27">
        <v>900000</v>
      </c>
      <c r="G35" s="35">
        <v>900000</v>
      </c>
    </row>
    <row r="36" spans="2:7" x14ac:dyDescent="0.2">
      <c r="B36" s="15" t="s">
        <v>49</v>
      </c>
      <c r="C36" s="39" t="s">
        <v>48</v>
      </c>
      <c r="D36" s="40" t="s">
        <v>48</v>
      </c>
      <c r="E36" s="41" t="s">
        <v>48</v>
      </c>
      <c r="F36" s="27">
        <v>100000</v>
      </c>
      <c r="G36" s="35">
        <v>100000</v>
      </c>
    </row>
    <row r="37" spans="2:7" x14ac:dyDescent="0.2">
      <c r="B37" s="15" t="s">
        <v>53</v>
      </c>
      <c r="C37" s="39" t="s">
        <v>52</v>
      </c>
      <c r="D37" s="40" t="s">
        <v>52</v>
      </c>
      <c r="E37" s="41" t="s">
        <v>52</v>
      </c>
      <c r="F37" s="27">
        <v>12000000</v>
      </c>
      <c r="G37" s="35">
        <v>10000000</v>
      </c>
    </row>
    <row r="38" spans="2:7" x14ac:dyDescent="0.2">
      <c r="B38" s="15" t="s">
        <v>59</v>
      </c>
      <c r="C38" s="39" t="s">
        <v>58</v>
      </c>
      <c r="D38" s="40" t="s">
        <v>58</v>
      </c>
      <c r="E38" s="41" t="s">
        <v>58</v>
      </c>
      <c r="F38" s="27">
        <v>3000000</v>
      </c>
      <c r="G38" s="35">
        <v>1600000</v>
      </c>
    </row>
    <row r="39" spans="2:7" x14ac:dyDescent="0.2">
      <c r="B39" s="15" t="s">
        <v>301</v>
      </c>
      <c r="C39" s="39" t="s">
        <v>302</v>
      </c>
      <c r="D39" s="40" t="s">
        <v>58</v>
      </c>
      <c r="E39" s="41" t="s">
        <v>58</v>
      </c>
      <c r="F39" s="27">
        <v>2000000</v>
      </c>
      <c r="G39" s="35">
        <v>500000</v>
      </c>
    </row>
    <row r="40" spans="2:7" x14ac:dyDescent="0.2">
      <c r="B40" s="15" t="s">
        <v>63</v>
      </c>
      <c r="C40" s="39" t="s">
        <v>62</v>
      </c>
      <c r="D40" s="40" t="s">
        <v>62</v>
      </c>
      <c r="E40" s="41" t="s">
        <v>62</v>
      </c>
      <c r="F40" s="27">
        <v>1979818</v>
      </c>
      <c r="G40" s="35">
        <v>0</v>
      </c>
    </row>
    <row r="41" spans="2:7" x14ac:dyDescent="0.2">
      <c r="B41" s="15" t="s">
        <v>223</v>
      </c>
      <c r="C41" s="39" t="s">
        <v>224</v>
      </c>
      <c r="D41" s="40" t="s">
        <v>224</v>
      </c>
      <c r="E41" s="41" t="s">
        <v>224</v>
      </c>
      <c r="F41" s="27">
        <v>820181</v>
      </c>
      <c r="G41" s="35">
        <v>602181</v>
      </c>
    </row>
    <row r="42" spans="2:7" x14ac:dyDescent="0.2">
      <c r="B42" s="15" t="s">
        <v>316</v>
      </c>
      <c r="C42" s="39" t="s">
        <v>317</v>
      </c>
      <c r="D42" s="40" t="s">
        <v>225</v>
      </c>
      <c r="E42" s="41" t="s">
        <v>225</v>
      </c>
      <c r="F42" s="27">
        <v>0</v>
      </c>
      <c r="G42" s="35">
        <v>118000</v>
      </c>
    </row>
    <row r="43" spans="2:7" x14ac:dyDescent="0.2">
      <c r="B43" s="15" t="s">
        <v>64</v>
      </c>
      <c r="C43" s="39" t="s">
        <v>65</v>
      </c>
      <c r="D43" s="40" t="s">
        <v>65</v>
      </c>
      <c r="E43" s="41" t="s">
        <v>65</v>
      </c>
      <c r="F43" s="27">
        <v>0</v>
      </c>
      <c r="G43" s="35">
        <v>2582842.71</v>
      </c>
    </row>
    <row r="44" spans="2:7" x14ac:dyDescent="0.2">
      <c r="B44" s="15" t="s">
        <v>70</v>
      </c>
      <c r="C44" s="39" t="s">
        <v>71</v>
      </c>
      <c r="D44" s="40" t="s">
        <v>71</v>
      </c>
      <c r="E44" s="41" t="s">
        <v>71</v>
      </c>
      <c r="F44" s="27">
        <v>300000</v>
      </c>
      <c r="G44" s="35">
        <v>300000</v>
      </c>
    </row>
    <row r="45" spans="2:7" x14ac:dyDescent="0.2">
      <c r="B45" s="15" t="s">
        <v>318</v>
      </c>
      <c r="C45" s="39" t="s">
        <v>319</v>
      </c>
      <c r="D45" s="40" t="s">
        <v>75</v>
      </c>
      <c r="E45" s="41" t="s">
        <v>75</v>
      </c>
      <c r="F45" s="27">
        <v>1000000</v>
      </c>
      <c r="G45" s="35">
        <v>534961.80000000005</v>
      </c>
    </row>
    <row r="46" spans="2:7" x14ac:dyDescent="0.2">
      <c r="B46" s="15" t="s">
        <v>233</v>
      </c>
      <c r="C46" s="39" t="s">
        <v>234</v>
      </c>
      <c r="D46" s="40" t="s">
        <v>234</v>
      </c>
      <c r="E46" s="41" t="s">
        <v>234</v>
      </c>
      <c r="F46" s="27">
        <v>600000</v>
      </c>
      <c r="G46" s="35">
        <v>500000</v>
      </c>
    </row>
    <row r="47" spans="2:7" x14ac:dyDescent="0.2">
      <c r="B47" s="15" t="s">
        <v>82</v>
      </c>
      <c r="C47" s="39" t="s">
        <v>83</v>
      </c>
      <c r="D47" s="40" t="s">
        <v>83</v>
      </c>
      <c r="E47" s="41" t="s">
        <v>83</v>
      </c>
      <c r="F47" s="27">
        <v>2000000</v>
      </c>
      <c r="G47" s="35">
        <v>1900000</v>
      </c>
    </row>
    <row r="48" spans="2:7" x14ac:dyDescent="0.2">
      <c r="B48" s="15" t="s">
        <v>240</v>
      </c>
      <c r="C48" s="39" t="s">
        <v>92</v>
      </c>
      <c r="D48" s="40" t="s">
        <v>92</v>
      </c>
      <c r="E48" s="41" t="s">
        <v>92</v>
      </c>
      <c r="F48" s="27">
        <v>600000</v>
      </c>
      <c r="G48" s="35">
        <v>500000</v>
      </c>
    </row>
    <row r="49" spans="2:7" x14ac:dyDescent="0.2">
      <c r="B49" s="15" t="s">
        <v>93</v>
      </c>
      <c r="C49" s="39" t="s">
        <v>94</v>
      </c>
      <c r="D49" s="40" t="s">
        <v>94</v>
      </c>
      <c r="E49" s="41" t="s">
        <v>94</v>
      </c>
      <c r="F49" s="27">
        <v>400000</v>
      </c>
      <c r="G49" s="35">
        <v>300000</v>
      </c>
    </row>
    <row r="50" spans="2:7" x14ac:dyDescent="0.2">
      <c r="B50" s="15" t="s">
        <v>100</v>
      </c>
      <c r="C50" s="39" t="s">
        <v>99</v>
      </c>
      <c r="D50" s="40" t="s">
        <v>99</v>
      </c>
      <c r="E50" s="41" t="s">
        <v>99</v>
      </c>
      <c r="F50" s="27">
        <v>3600</v>
      </c>
      <c r="G50" s="35">
        <v>3600</v>
      </c>
    </row>
    <row r="51" spans="2:7" x14ac:dyDescent="0.2">
      <c r="B51" s="15" t="s">
        <v>110</v>
      </c>
      <c r="C51" s="39" t="s">
        <v>109</v>
      </c>
      <c r="D51" s="40" t="s">
        <v>109</v>
      </c>
      <c r="E51" s="41" t="s">
        <v>109</v>
      </c>
      <c r="F51" s="27">
        <v>199330</v>
      </c>
      <c r="G51" s="35">
        <v>199330</v>
      </c>
    </row>
    <row r="52" spans="2:7" x14ac:dyDescent="0.2">
      <c r="B52" s="15" t="s">
        <v>131</v>
      </c>
      <c r="C52" s="39" t="s">
        <v>132</v>
      </c>
      <c r="D52" s="40" t="s">
        <v>132</v>
      </c>
      <c r="E52" s="41" t="s">
        <v>132</v>
      </c>
      <c r="F52" s="27">
        <v>901</v>
      </c>
      <c r="G52" s="35">
        <v>901</v>
      </c>
    </row>
    <row r="53" spans="2:7" x14ac:dyDescent="0.2">
      <c r="B53" s="15" t="s">
        <v>133</v>
      </c>
      <c r="C53" s="39" t="s">
        <v>134</v>
      </c>
      <c r="D53" s="40" t="s">
        <v>134</v>
      </c>
      <c r="E53" s="41" t="s">
        <v>134</v>
      </c>
      <c r="F53" s="27">
        <v>41956</v>
      </c>
      <c r="G53" s="35">
        <v>41956</v>
      </c>
    </row>
    <row r="54" spans="2:7" x14ac:dyDescent="0.2">
      <c r="B54" s="15" t="s">
        <v>139</v>
      </c>
      <c r="C54" s="39" t="s">
        <v>140</v>
      </c>
      <c r="D54" s="40" t="s">
        <v>140</v>
      </c>
      <c r="E54" s="41" t="s">
        <v>140</v>
      </c>
      <c r="F54" s="27">
        <v>7489250</v>
      </c>
      <c r="G54" s="35">
        <v>7489250</v>
      </c>
    </row>
    <row r="55" spans="2:7" x14ac:dyDescent="0.2">
      <c r="B55" s="15" t="s">
        <v>151</v>
      </c>
      <c r="C55" s="39" t="s">
        <v>152</v>
      </c>
      <c r="D55" s="40" t="s">
        <v>152</v>
      </c>
      <c r="E55" s="41" t="s">
        <v>152</v>
      </c>
      <c r="F55" s="27">
        <v>29856</v>
      </c>
      <c r="G55" s="35">
        <v>29856</v>
      </c>
    </row>
    <row r="56" spans="2:7" x14ac:dyDescent="0.2">
      <c r="B56" s="15" t="s">
        <v>154</v>
      </c>
      <c r="C56" s="39" t="s">
        <v>153</v>
      </c>
      <c r="D56" s="40" t="s">
        <v>153</v>
      </c>
      <c r="E56" s="41" t="s">
        <v>153</v>
      </c>
      <c r="F56" s="27">
        <v>400000</v>
      </c>
      <c r="G56" s="35">
        <v>400000</v>
      </c>
    </row>
    <row r="57" spans="2:7" x14ac:dyDescent="0.2">
      <c r="B57" s="15" t="s">
        <v>155</v>
      </c>
      <c r="C57" s="39" t="s">
        <v>156</v>
      </c>
      <c r="D57" s="40" t="s">
        <v>156</v>
      </c>
      <c r="E57" s="41" t="s">
        <v>156</v>
      </c>
      <c r="F57" s="27">
        <v>600000</v>
      </c>
      <c r="G57" s="35">
        <v>250000</v>
      </c>
    </row>
    <row r="58" spans="2:7" x14ac:dyDescent="0.2">
      <c r="B58" s="15" t="s">
        <v>245</v>
      </c>
      <c r="C58" s="39" t="s">
        <v>246</v>
      </c>
      <c r="D58" s="40" t="s">
        <v>246</v>
      </c>
      <c r="E58" s="41" t="s">
        <v>246</v>
      </c>
      <c r="F58" s="27">
        <v>0</v>
      </c>
      <c r="G58" s="35">
        <v>50000</v>
      </c>
    </row>
    <row r="59" spans="2:7" x14ac:dyDescent="0.2">
      <c r="B59" s="18" t="s">
        <v>158</v>
      </c>
      <c r="C59" s="32" t="s">
        <v>390</v>
      </c>
      <c r="D59" s="18"/>
      <c r="E59" s="30"/>
      <c r="F59" s="27">
        <v>0</v>
      </c>
      <c r="G59" s="35">
        <v>6000</v>
      </c>
    </row>
    <row r="60" spans="2:7" x14ac:dyDescent="0.2">
      <c r="B60" s="15" t="s">
        <v>162</v>
      </c>
      <c r="C60" s="39" t="s">
        <v>161</v>
      </c>
      <c r="D60" s="40" t="s">
        <v>161</v>
      </c>
      <c r="E60" s="41" t="s">
        <v>161</v>
      </c>
      <c r="F60" s="27">
        <v>262468</v>
      </c>
      <c r="G60" s="35">
        <v>262468</v>
      </c>
    </row>
    <row r="61" spans="2:7" x14ac:dyDescent="0.2">
      <c r="B61" s="15" t="s">
        <v>251</v>
      </c>
      <c r="C61" s="39" t="s">
        <v>252</v>
      </c>
      <c r="D61" s="40" t="s">
        <v>252</v>
      </c>
      <c r="E61" s="41" t="s">
        <v>252</v>
      </c>
      <c r="F61" s="27">
        <v>103103</v>
      </c>
      <c r="G61" s="35">
        <v>103103</v>
      </c>
    </row>
    <row r="62" spans="2:7" x14ac:dyDescent="0.2">
      <c r="B62" s="15" t="s">
        <v>167</v>
      </c>
      <c r="C62" s="39" t="s">
        <v>168</v>
      </c>
      <c r="D62" s="40" t="s">
        <v>168</v>
      </c>
      <c r="E62" s="41" t="s">
        <v>168</v>
      </c>
      <c r="F62" s="27">
        <v>700000</v>
      </c>
      <c r="G62" s="35">
        <v>346157.29</v>
      </c>
    </row>
    <row r="63" spans="2:7" x14ac:dyDescent="0.2">
      <c r="B63" s="15" t="s">
        <v>170</v>
      </c>
      <c r="C63" s="39" t="s">
        <v>169</v>
      </c>
      <c r="D63" s="40" t="s">
        <v>169</v>
      </c>
      <c r="E63" s="41" t="s">
        <v>169</v>
      </c>
      <c r="F63" s="27">
        <v>1631103</v>
      </c>
      <c r="G63" s="35">
        <v>2126103</v>
      </c>
    </row>
    <row r="64" spans="2:7" x14ac:dyDescent="0.2">
      <c r="B64" s="15" t="s">
        <v>174</v>
      </c>
      <c r="C64" s="39" t="s">
        <v>173</v>
      </c>
      <c r="D64" s="40" t="s">
        <v>173</v>
      </c>
      <c r="E64" s="41" t="s">
        <v>173</v>
      </c>
      <c r="F64" s="27">
        <v>1800000</v>
      </c>
      <c r="G64" s="35">
        <v>1800000</v>
      </c>
    </row>
    <row r="65" spans="2:7" x14ac:dyDescent="0.2">
      <c r="B65" s="18" t="s">
        <v>179</v>
      </c>
      <c r="C65" s="32" t="s">
        <v>180</v>
      </c>
      <c r="D65" s="18"/>
      <c r="E65" s="30"/>
      <c r="F65" s="27">
        <v>0</v>
      </c>
      <c r="G65" s="35">
        <v>270000</v>
      </c>
    </row>
    <row r="66" spans="2:7" s="9" customFormat="1" x14ac:dyDescent="0.2">
      <c r="B66" s="15" t="s">
        <v>190</v>
      </c>
      <c r="C66" s="39" t="s">
        <v>189</v>
      </c>
      <c r="D66" s="40" t="s">
        <v>189</v>
      </c>
      <c r="E66" s="41" t="s">
        <v>189</v>
      </c>
      <c r="F66" s="27">
        <v>10000000</v>
      </c>
      <c r="G66" s="35">
        <v>10000000</v>
      </c>
    </row>
    <row r="67" spans="2:7" x14ac:dyDescent="0.2">
      <c r="B67" s="15" t="s">
        <v>261</v>
      </c>
      <c r="C67" s="39" t="s">
        <v>262</v>
      </c>
      <c r="D67" s="40" t="s">
        <v>262</v>
      </c>
      <c r="E67" s="41" t="s">
        <v>262</v>
      </c>
      <c r="F67" s="27">
        <v>1000000</v>
      </c>
      <c r="G67" s="35">
        <v>1500000</v>
      </c>
    </row>
    <row r="68" spans="2:7" x14ac:dyDescent="0.2">
      <c r="B68" s="14" t="s">
        <v>310</v>
      </c>
      <c r="C68" s="42" t="s">
        <v>17</v>
      </c>
      <c r="D68" s="43" t="s">
        <v>17</v>
      </c>
      <c r="E68" s="44" t="s">
        <v>17</v>
      </c>
      <c r="F68" s="26">
        <f>+SUM(F69:F211)</f>
        <v>3605218413</v>
      </c>
      <c r="G68" s="34">
        <v>3610397522.9800005</v>
      </c>
    </row>
    <row r="69" spans="2:7" s="9" customFormat="1" x14ac:dyDescent="0.2">
      <c r="B69" s="15" t="s">
        <v>18</v>
      </c>
      <c r="C69" s="39" t="s">
        <v>19</v>
      </c>
      <c r="D69" s="40" t="s">
        <v>19</v>
      </c>
      <c r="E69" s="41" t="s">
        <v>19</v>
      </c>
      <c r="F69" s="27">
        <v>1021102270</v>
      </c>
      <c r="G69" s="35">
        <v>1020017600</v>
      </c>
    </row>
    <row r="70" spans="2:7" s="9" customFormat="1" x14ac:dyDescent="0.2">
      <c r="B70" s="15" t="s">
        <v>20</v>
      </c>
      <c r="C70" s="39" t="s">
        <v>21</v>
      </c>
      <c r="D70" s="40" t="s">
        <v>21</v>
      </c>
      <c r="E70" s="41" t="s">
        <v>21</v>
      </c>
      <c r="F70" s="27">
        <v>132000000</v>
      </c>
      <c r="G70" s="35">
        <v>143330400</v>
      </c>
    </row>
    <row r="71" spans="2:7" s="9" customFormat="1" x14ac:dyDescent="0.2">
      <c r="B71" s="15" t="s">
        <v>214</v>
      </c>
      <c r="C71" s="39" t="s">
        <v>215</v>
      </c>
      <c r="D71" s="40" t="s">
        <v>215</v>
      </c>
      <c r="E71" s="41" t="s">
        <v>215</v>
      </c>
      <c r="F71" s="27">
        <v>893725730</v>
      </c>
      <c r="G71" s="35">
        <v>888000000</v>
      </c>
    </row>
    <row r="72" spans="2:7" x14ac:dyDescent="0.2">
      <c r="B72" s="15" t="s">
        <v>22</v>
      </c>
      <c r="C72" s="39" t="s">
        <v>23</v>
      </c>
      <c r="D72" s="40" t="s">
        <v>23</v>
      </c>
      <c r="E72" s="41" t="s">
        <v>23</v>
      </c>
      <c r="F72" s="27">
        <v>172122383</v>
      </c>
      <c r="G72" s="35">
        <v>172122383</v>
      </c>
    </row>
    <row r="73" spans="2:7" s="9" customFormat="1" x14ac:dyDescent="0.2">
      <c r="B73" s="15" t="s">
        <v>277</v>
      </c>
      <c r="C73" s="39" t="s">
        <v>24</v>
      </c>
      <c r="D73" s="40" t="s">
        <v>24</v>
      </c>
      <c r="E73" s="41" t="s">
        <v>24</v>
      </c>
      <c r="F73" s="27">
        <v>1000000</v>
      </c>
      <c r="G73" s="35">
        <v>1000000</v>
      </c>
    </row>
    <row r="74" spans="2:7" x14ac:dyDescent="0.2">
      <c r="B74" s="15" t="s">
        <v>25</v>
      </c>
      <c r="C74" s="39" t="s">
        <v>26</v>
      </c>
      <c r="D74" s="40" t="s">
        <v>26</v>
      </c>
      <c r="E74" s="41" t="s">
        <v>26</v>
      </c>
      <c r="F74" s="27">
        <v>11000000</v>
      </c>
      <c r="G74" s="35">
        <v>11000000</v>
      </c>
    </row>
    <row r="75" spans="2:7" x14ac:dyDescent="0.2">
      <c r="B75" s="15" t="s">
        <v>27</v>
      </c>
      <c r="C75" s="39" t="s">
        <v>28</v>
      </c>
      <c r="D75" s="40" t="s">
        <v>28</v>
      </c>
      <c r="E75" s="41" t="s">
        <v>28</v>
      </c>
      <c r="F75" s="27">
        <v>14000000</v>
      </c>
      <c r="G75" s="35">
        <v>12000000</v>
      </c>
    </row>
    <row r="76" spans="2:7" x14ac:dyDescent="0.2">
      <c r="B76" s="15" t="s">
        <v>216</v>
      </c>
      <c r="C76" s="39" t="s">
        <v>217</v>
      </c>
      <c r="D76" s="40" t="s">
        <v>217</v>
      </c>
      <c r="E76" s="41" t="s">
        <v>217</v>
      </c>
      <c r="F76" s="27">
        <v>20000000</v>
      </c>
      <c r="G76" s="35">
        <v>20000000</v>
      </c>
    </row>
    <row r="77" spans="2:7" s="9" customFormat="1" x14ac:dyDescent="0.2">
      <c r="B77" s="15" t="s">
        <v>29</v>
      </c>
      <c r="C77" s="39" t="s">
        <v>30</v>
      </c>
      <c r="D77" s="40" t="s">
        <v>30</v>
      </c>
      <c r="E77" s="41" t="s">
        <v>30</v>
      </c>
      <c r="F77" s="27">
        <v>1000000</v>
      </c>
      <c r="G77" s="35">
        <v>1000000</v>
      </c>
    </row>
    <row r="78" spans="2:7" x14ac:dyDescent="0.2">
      <c r="B78" s="15" t="s">
        <v>31</v>
      </c>
      <c r="C78" s="39" t="s">
        <v>32</v>
      </c>
      <c r="D78" s="40" t="s">
        <v>32</v>
      </c>
      <c r="E78" s="41" t="s">
        <v>32</v>
      </c>
      <c r="F78" s="27">
        <v>78000000</v>
      </c>
      <c r="G78" s="35">
        <v>78000000</v>
      </c>
    </row>
    <row r="79" spans="2:7" x14ac:dyDescent="0.2">
      <c r="B79" s="15" t="s">
        <v>33</v>
      </c>
      <c r="C79" s="39" t="s">
        <v>34</v>
      </c>
      <c r="D79" s="40" t="s">
        <v>34</v>
      </c>
      <c r="E79" s="41" t="s">
        <v>34</v>
      </c>
      <c r="F79" s="27">
        <v>85569000</v>
      </c>
      <c r="G79" s="35">
        <v>85569000</v>
      </c>
    </row>
    <row r="80" spans="2:7" x14ac:dyDescent="0.2">
      <c r="B80" s="15" t="s">
        <v>35</v>
      </c>
      <c r="C80" s="39" t="s">
        <v>218</v>
      </c>
      <c r="D80" s="40" t="s">
        <v>218</v>
      </c>
      <c r="E80" s="41" t="s">
        <v>218</v>
      </c>
      <c r="F80" s="27">
        <v>85569000</v>
      </c>
      <c r="G80" s="35">
        <v>85569000</v>
      </c>
    </row>
    <row r="81" spans="2:7" s="9" customFormat="1" x14ac:dyDescent="0.2">
      <c r="B81" s="15" t="s">
        <v>305</v>
      </c>
      <c r="C81" s="39" t="s">
        <v>306</v>
      </c>
      <c r="D81" s="40"/>
      <c r="E81" s="41"/>
      <c r="F81" s="27">
        <v>0</v>
      </c>
      <c r="G81" s="35">
        <v>0</v>
      </c>
    </row>
    <row r="82" spans="2:7" s="9" customFormat="1" x14ac:dyDescent="0.2">
      <c r="B82" s="15" t="s">
        <v>278</v>
      </c>
      <c r="C82" s="39" t="s">
        <v>279</v>
      </c>
      <c r="D82" s="40"/>
      <c r="E82" s="41"/>
      <c r="F82" s="27">
        <v>15380000</v>
      </c>
      <c r="G82" s="35">
        <v>12470000</v>
      </c>
    </row>
    <row r="83" spans="2:7" s="9" customFormat="1" x14ac:dyDescent="0.2">
      <c r="B83" s="15" t="s">
        <v>37</v>
      </c>
      <c r="C83" s="39" t="s">
        <v>36</v>
      </c>
      <c r="D83" s="40" t="s">
        <v>36</v>
      </c>
      <c r="E83" s="41" t="s">
        <v>36</v>
      </c>
      <c r="F83" s="27">
        <v>135761305</v>
      </c>
      <c r="G83" s="35">
        <v>135761305</v>
      </c>
    </row>
    <row r="84" spans="2:7" s="9" customFormat="1" x14ac:dyDescent="0.2">
      <c r="B84" s="15" t="s">
        <v>39</v>
      </c>
      <c r="C84" s="39" t="s">
        <v>38</v>
      </c>
      <c r="D84" s="40" t="s">
        <v>38</v>
      </c>
      <c r="E84" s="41" t="s">
        <v>38</v>
      </c>
      <c r="F84" s="27">
        <v>135952788</v>
      </c>
      <c r="G84" s="35">
        <v>135952788</v>
      </c>
    </row>
    <row r="85" spans="2:7" s="9" customFormat="1" x14ac:dyDescent="0.2">
      <c r="B85" s="15" t="s">
        <v>41</v>
      </c>
      <c r="C85" s="39" t="s">
        <v>40</v>
      </c>
      <c r="D85" s="40" t="s">
        <v>40</v>
      </c>
      <c r="E85" s="41" t="s">
        <v>40</v>
      </c>
      <c r="F85" s="27">
        <v>21063108</v>
      </c>
      <c r="G85" s="35">
        <v>21063108</v>
      </c>
    </row>
    <row r="86" spans="2:7" s="9" customFormat="1" x14ac:dyDescent="0.2">
      <c r="B86" s="15" t="s">
        <v>43</v>
      </c>
      <c r="C86" s="39" t="s">
        <v>42</v>
      </c>
      <c r="D86" s="40" t="s">
        <v>42</v>
      </c>
      <c r="E86" s="41" t="s">
        <v>42</v>
      </c>
      <c r="F86" s="27">
        <v>96846513</v>
      </c>
      <c r="G86" s="35">
        <v>94746513</v>
      </c>
    </row>
    <row r="87" spans="2:7" s="9" customFormat="1" x14ac:dyDescent="0.2">
      <c r="B87" s="15" t="s">
        <v>45</v>
      </c>
      <c r="C87" s="39" t="s">
        <v>44</v>
      </c>
      <c r="D87" s="40" t="s">
        <v>44</v>
      </c>
      <c r="E87" s="41" t="s">
        <v>44</v>
      </c>
      <c r="F87" s="27">
        <v>61881437</v>
      </c>
      <c r="G87" s="35">
        <v>58443417</v>
      </c>
    </row>
    <row r="88" spans="2:7" s="9" customFormat="1" x14ac:dyDescent="0.2">
      <c r="B88" s="15" t="s">
        <v>46</v>
      </c>
      <c r="C88" s="39" t="s">
        <v>47</v>
      </c>
      <c r="D88" s="40" t="s">
        <v>47</v>
      </c>
      <c r="E88" s="41" t="s">
        <v>47</v>
      </c>
      <c r="F88" s="27">
        <v>62112774</v>
      </c>
      <c r="G88" s="35">
        <v>53809776</v>
      </c>
    </row>
    <row r="89" spans="2:7" s="9" customFormat="1" x14ac:dyDescent="0.2">
      <c r="B89" s="15" t="s">
        <v>49</v>
      </c>
      <c r="C89" s="39" t="s">
        <v>48</v>
      </c>
      <c r="D89" s="40" t="s">
        <v>48</v>
      </c>
      <c r="E89" s="41" t="s">
        <v>48</v>
      </c>
      <c r="F89" s="27">
        <v>338000</v>
      </c>
      <c r="G89" s="35">
        <v>338000</v>
      </c>
    </row>
    <row r="90" spans="2:7" x14ac:dyDescent="0.2">
      <c r="B90" s="15" t="s">
        <v>51</v>
      </c>
      <c r="C90" s="39" t="s">
        <v>50</v>
      </c>
      <c r="D90" s="40" t="s">
        <v>50</v>
      </c>
      <c r="E90" s="41" t="s">
        <v>50</v>
      </c>
      <c r="F90" s="27">
        <v>338000</v>
      </c>
      <c r="G90" s="35">
        <v>338000</v>
      </c>
    </row>
    <row r="91" spans="2:7" s="9" customFormat="1" x14ac:dyDescent="0.2">
      <c r="B91" s="15" t="s">
        <v>53</v>
      </c>
      <c r="C91" s="39" t="s">
        <v>52</v>
      </c>
      <c r="D91" s="40" t="s">
        <v>52</v>
      </c>
      <c r="E91" s="41" t="s">
        <v>52</v>
      </c>
      <c r="F91" s="27">
        <v>10000000</v>
      </c>
      <c r="G91" s="35">
        <v>13800000</v>
      </c>
    </row>
    <row r="92" spans="2:7" s="9" customFormat="1" x14ac:dyDescent="0.2">
      <c r="B92" s="15" t="s">
        <v>54</v>
      </c>
      <c r="C92" s="39" t="s">
        <v>55</v>
      </c>
      <c r="D92" s="40" t="s">
        <v>55</v>
      </c>
      <c r="E92" s="41" t="s">
        <v>55</v>
      </c>
      <c r="F92" s="27">
        <v>1800000</v>
      </c>
      <c r="G92" s="35">
        <v>1800000</v>
      </c>
    </row>
    <row r="93" spans="2:7" s="9" customFormat="1" x14ac:dyDescent="0.2">
      <c r="B93" s="15" t="s">
        <v>57</v>
      </c>
      <c r="C93" s="39" t="s">
        <v>56</v>
      </c>
      <c r="D93" s="40" t="s">
        <v>56</v>
      </c>
      <c r="E93" s="41" t="s">
        <v>56</v>
      </c>
      <c r="F93" s="27">
        <v>1500000</v>
      </c>
      <c r="G93" s="35">
        <v>900000</v>
      </c>
    </row>
    <row r="94" spans="2:7" s="9" customFormat="1" x14ac:dyDescent="0.2">
      <c r="B94" s="15" t="s">
        <v>59</v>
      </c>
      <c r="C94" s="39" t="s">
        <v>58</v>
      </c>
      <c r="D94" s="40" t="s">
        <v>58</v>
      </c>
      <c r="E94" s="41" t="s">
        <v>58</v>
      </c>
      <c r="F94" s="27">
        <v>35000000</v>
      </c>
      <c r="G94" s="35">
        <v>33039793.149999999</v>
      </c>
    </row>
    <row r="95" spans="2:7" s="9" customFormat="1" x14ac:dyDescent="0.2">
      <c r="B95" s="15" t="s">
        <v>301</v>
      </c>
      <c r="C95" s="39" t="s">
        <v>302</v>
      </c>
      <c r="D95" s="40" t="s">
        <v>58</v>
      </c>
      <c r="E95" s="41" t="s">
        <v>58</v>
      </c>
      <c r="F95" s="27">
        <v>0</v>
      </c>
      <c r="G95" s="35">
        <v>1960206.85</v>
      </c>
    </row>
    <row r="96" spans="2:7" s="9" customFormat="1" x14ac:dyDescent="0.2">
      <c r="B96" s="15" t="s">
        <v>280</v>
      </c>
      <c r="C96" s="39" t="s">
        <v>281</v>
      </c>
      <c r="D96" s="40"/>
      <c r="E96" s="41"/>
      <c r="F96" s="27">
        <v>800000</v>
      </c>
      <c r="G96" s="35">
        <v>800000</v>
      </c>
    </row>
    <row r="97" spans="2:7" s="9" customFormat="1" x14ac:dyDescent="0.2">
      <c r="B97" s="15" t="s">
        <v>282</v>
      </c>
      <c r="C97" s="39" t="s">
        <v>283</v>
      </c>
      <c r="D97" s="40"/>
      <c r="E97" s="41"/>
      <c r="F97" s="27">
        <v>1000000</v>
      </c>
      <c r="G97" s="35">
        <v>750000</v>
      </c>
    </row>
    <row r="98" spans="2:7" x14ac:dyDescent="0.2">
      <c r="B98" s="15" t="s">
        <v>61</v>
      </c>
      <c r="C98" s="39" t="s">
        <v>60</v>
      </c>
      <c r="D98" s="40" t="s">
        <v>60</v>
      </c>
      <c r="E98" s="41" t="s">
        <v>60</v>
      </c>
      <c r="F98" s="27">
        <v>2100000</v>
      </c>
      <c r="G98" s="35">
        <v>1810000</v>
      </c>
    </row>
    <row r="99" spans="2:7" x14ac:dyDescent="0.2">
      <c r="B99" s="15" t="s">
        <v>63</v>
      </c>
      <c r="C99" s="39" t="s">
        <v>62</v>
      </c>
      <c r="D99" s="40" t="s">
        <v>62</v>
      </c>
      <c r="E99" s="41" t="s">
        <v>62</v>
      </c>
      <c r="F99" s="27">
        <v>48000000</v>
      </c>
      <c r="G99" s="35">
        <v>44500000</v>
      </c>
    </row>
    <row r="100" spans="2:7" s="9" customFormat="1" x14ac:dyDescent="0.2">
      <c r="B100" s="15" t="s">
        <v>219</v>
      </c>
      <c r="C100" s="39" t="s">
        <v>220</v>
      </c>
      <c r="D100" s="40" t="s">
        <v>220</v>
      </c>
      <c r="E100" s="41" t="s">
        <v>220</v>
      </c>
      <c r="F100" s="27">
        <v>4900000</v>
      </c>
      <c r="G100" s="35">
        <v>4900000</v>
      </c>
    </row>
    <row r="101" spans="2:7" s="9" customFormat="1" x14ac:dyDescent="0.2">
      <c r="B101" s="15" t="s">
        <v>221</v>
      </c>
      <c r="C101" s="39" t="s">
        <v>222</v>
      </c>
      <c r="D101" s="40" t="s">
        <v>222</v>
      </c>
      <c r="E101" s="41" t="s">
        <v>222</v>
      </c>
      <c r="F101" s="27">
        <v>100000</v>
      </c>
      <c r="G101" s="35">
        <v>100000</v>
      </c>
    </row>
    <row r="102" spans="2:7" s="9" customFormat="1" x14ac:dyDescent="0.2">
      <c r="B102" s="15" t="s">
        <v>223</v>
      </c>
      <c r="C102" s="39" t="s">
        <v>224</v>
      </c>
      <c r="D102" s="40" t="s">
        <v>224</v>
      </c>
      <c r="E102" s="41" t="s">
        <v>224</v>
      </c>
      <c r="F102" s="27">
        <v>7100000</v>
      </c>
      <c r="G102" s="35">
        <v>12500000.01</v>
      </c>
    </row>
    <row r="103" spans="2:7" x14ac:dyDescent="0.2">
      <c r="B103" s="15" t="s">
        <v>226</v>
      </c>
      <c r="C103" s="39" t="s">
        <v>225</v>
      </c>
      <c r="D103" s="40" t="s">
        <v>225</v>
      </c>
      <c r="E103" s="41" t="s">
        <v>225</v>
      </c>
      <c r="F103" s="27">
        <v>14800000</v>
      </c>
      <c r="G103" s="35">
        <v>9400000</v>
      </c>
    </row>
    <row r="104" spans="2:7" x14ac:dyDescent="0.2">
      <c r="B104" s="15" t="s">
        <v>64</v>
      </c>
      <c r="C104" s="39" t="s">
        <v>65</v>
      </c>
      <c r="D104" s="40" t="s">
        <v>65</v>
      </c>
      <c r="E104" s="41" t="s">
        <v>65</v>
      </c>
      <c r="F104" s="27">
        <v>3500000</v>
      </c>
      <c r="G104" s="35">
        <v>10286304.190000001</v>
      </c>
    </row>
    <row r="105" spans="2:7" s="9" customFormat="1" x14ac:dyDescent="0.2">
      <c r="B105" s="15" t="s">
        <v>227</v>
      </c>
      <c r="C105" s="39" t="s">
        <v>228</v>
      </c>
      <c r="D105" s="40" t="s">
        <v>228</v>
      </c>
      <c r="E105" s="41" t="s">
        <v>228</v>
      </c>
      <c r="F105" s="27">
        <v>1000000</v>
      </c>
      <c r="G105" s="35">
        <v>1000000</v>
      </c>
    </row>
    <row r="106" spans="2:7" s="9" customFormat="1" x14ac:dyDescent="0.2">
      <c r="B106" s="15" t="s">
        <v>67</v>
      </c>
      <c r="C106" s="39" t="s">
        <v>66</v>
      </c>
      <c r="D106" s="40" t="s">
        <v>66</v>
      </c>
      <c r="E106" s="41" t="s">
        <v>66</v>
      </c>
      <c r="F106" s="27">
        <v>22000000</v>
      </c>
      <c r="G106" s="35">
        <v>21600000</v>
      </c>
    </row>
    <row r="107" spans="2:7" s="9" customFormat="1" x14ac:dyDescent="0.2">
      <c r="B107" s="15" t="s">
        <v>69</v>
      </c>
      <c r="C107" s="39" t="s">
        <v>68</v>
      </c>
      <c r="D107" s="40" t="s">
        <v>68</v>
      </c>
      <c r="E107" s="41" t="s">
        <v>68</v>
      </c>
      <c r="F107" s="27">
        <v>44000000</v>
      </c>
      <c r="G107" s="35">
        <v>41700000</v>
      </c>
    </row>
    <row r="108" spans="2:7" s="9" customFormat="1" x14ac:dyDescent="0.2">
      <c r="B108" s="15" t="s">
        <v>230</v>
      </c>
      <c r="C108" s="39" t="s">
        <v>229</v>
      </c>
      <c r="D108" s="40" t="s">
        <v>229</v>
      </c>
      <c r="E108" s="41" t="s">
        <v>229</v>
      </c>
      <c r="F108" s="27">
        <v>2000000</v>
      </c>
      <c r="G108" s="35">
        <v>200000</v>
      </c>
    </row>
    <row r="109" spans="2:7" s="9" customFormat="1" x14ac:dyDescent="0.2">
      <c r="B109" s="15" t="s">
        <v>70</v>
      </c>
      <c r="C109" s="39" t="s">
        <v>71</v>
      </c>
      <c r="D109" s="40" t="s">
        <v>71</v>
      </c>
      <c r="E109" s="41" t="s">
        <v>71</v>
      </c>
      <c r="F109" s="27">
        <v>10400000</v>
      </c>
      <c r="G109" s="35">
        <v>15800000</v>
      </c>
    </row>
    <row r="110" spans="2:7" s="9" customFormat="1" x14ac:dyDescent="0.2">
      <c r="B110" s="15" t="s">
        <v>72</v>
      </c>
      <c r="C110" s="39" t="s">
        <v>73</v>
      </c>
      <c r="D110" s="40" t="s">
        <v>73</v>
      </c>
      <c r="E110" s="41" t="s">
        <v>73</v>
      </c>
      <c r="F110" s="27">
        <v>450000</v>
      </c>
      <c r="G110" s="35">
        <v>150000</v>
      </c>
    </row>
    <row r="111" spans="2:7" s="9" customFormat="1" x14ac:dyDescent="0.2">
      <c r="B111" s="15" t="s">
        <v>74</v>
      </c>
      <c r="C111" s="39" t="s">
        <v>75</v>
      </c>
      <c r="D111" s="40" t="s">
        <v>75</v>
      </c>
      <c r="E111" s="41" t="s">
        <v>75</v>
      </c>
      <c r="F111" s="27">
        <v>200000</v>
      </c>
      <c r="G111" s="35">
        <v>388200</v>
      </c>
    </row>
    <row r="112" spans="2:7" s="9" customFormat="1" x14ac:dyDescent="0.2">
      <c r="B112" s="15" t="s">
        <v>284</v>
      </c>
      <c r="C112" s="39" t="s">
        <v>285</v>
      </c>
      <c r="D112" s="40" t="s">
        <v>75</v>
      </c>
      <c r="E112" s="41" t="s">
        <v>75</v>
      </c>
      <c r="F112" s="27">
        <v>500000</v>
      </c>
      <c r="G112" s="35">
        <v>30000</v>
      </c>
    </row>
    <row r="113" spans="2:7" s="9" customFormat="1" x14ac:dyDescent="0.2">
      <c r="B113" s="15" t="s">
        <v>231</v>
      </c>
      <c r="C113" s="39" t="s">
        <v>232</v>
      </c>
      <c r="D113" s="40" t="s">
        <v>232</v>
      </c>
      <c r="E113" s="41" t="s">
        <v>232</v>
      </c>
      <c r="F113" s="27">
        <v>1000000</v>
      </c>
      <c r="G113" s="35">
        <v>500000</v>
      </c>
    </row>
    <row r="114" spans="2:7" s="9" customFormat="1" x14ac:dyDescent="0.2">
      <c r="B114" s="15" t="s">
        <v>233</v>
      </c>
      <c r="C114" s="39" t="s">
        <v>234</v>
      </c>
      <c r="D114" s="40" t="s">
        <v>234</v>
      </c>
      <c r="E114" s="41" t="s">
        <v>234</v>
      </c>
      <c r="F114" s="27">
        <v>6000000</v>
      </c>
      <c r="G114" s="35">
        <v>6100000</v>
      </c>
    </row>
    <row r="115" spans="2:7" x14ac:dyDescent="0.2">
      <c r="B115" s="15" t="s">
        <v>76</v>
      </c>
      <c r="C115" s="39" t="s">
        <v>77</v>
      </c>
      <c r="D115" s="40" t="s">
        <v>77</v>
      </c>
      <c r="E115" s="41" t="s">
        <v>77</v>
      </c>
      <c r="F115" s="27">
        <v>400000</v>
      </c>
      <c r="G115" s="35">
        <v>3350000</v>
      </c>
    </row>
    <row r="116" spans="2:7" s="9" customFormat="1" x14ac:dyDescent="0.2">
      <c r="B116" s="15" t="s">
        <v>78</v>
      </c>
      <c r="C116" s="39" t="s">
        <v>79</v>
      </c>
      <c r="D116" s="40" t="s">
        <v>79</v>
      </c>
      <c r="E116" s="41" t="s">
        <v>79</v>
      </c>
      <c r="F116" s="27">
        <v>5600000</v>
      </c>
      <c r="G116" s="35">
        <v>4900000</v>
      </c>
    </row>
    <row r="117" spans="2:7" s="9" customFormat="1" x14ac:dyDescent="0.2">
      <c r="B117" s="15" t="s">
        <v>236</v>
      </c>
      <c r="C117" s="39" t="s">
        <v>235</v>
      </c>
      <c r="D117" s="40" t="s">
        <v>235</v>
      </c>
      <c r="E117" s="41" t="s">
        <v>235</v>
      </c>
      <c r="F117" s="27">
        <v>50000</v>
      </c>
      <c r="G117" s="35">
        <v>50000</v>
      </c>
    </row>
    <row r="118" spans="2:7" x14ac:dyDescent="0.2">
      <c r="B118" s="15" t="s">
        <v>80</v>
      </c>
      <c r="C118" s="39" t="s">
        <v>81</v>
      </c>
      <c r="D118" s="40" t="s">
        <v>81</v>
      </c>
      <c r="E118" s="41" t="s">
        <v>81</v>
      </c>
      <c r="F118" s="27">
        <v>2000000</v>
      </c>
      <c r="G118" s="35">
        <v>1714539.99</v>
      </c>
    </row>
    <row r="119" spans="2:7" x14ac:dyDescent="0.2">
      <c r="B119" s="15" t="s">
        <v>286</v>
      </c>
      <c r="C119" s="39" t="s">
        <v>287</v>
      </c>
      <c r="D119" s="40"/>
      <c r="E119" s="41"/>
      <c r="F119" s="27">
        <v>600000</v>
      </c>
      <c r="G119" s="35">
        <v>714539.99</v>
      </c>
    </row>
    <row r="120" spans="2:7" s="9" customFormat="1" x14ac:dyDescent="0.2">
      <c r="B120" s="15" t="s">
        <v>82</v>
      </c>
      <c r="C120" s="39" t="s">
        <v>83</v>
      </c>
      <c r="D120" s="40" t="s">
        <v>83</v>
      </c>
      <c r="E120" s="41" t="s">
        <v>83</v>
      </c>
      <c r="F120" s="27">
        <v>15600000</v>
      </c>
      <c r="G120" s="35">
        <v>15000000</v>
      </c>
    </row>
    <row r="121" spans="2:7" x14ac:dyDescent="0.2">
      <c r="B121" s="15" t="s">
        <v>273</v>
      </c>
      <c r="C121" s="39" t="s">
        <v>237</v>
      </c>
      <c r="D121" s="40" t="s">
        <v>237</v>
      </c>
      <c r="E121" s="41" t="s">
        <v>237</v>
      </c>
      <c r="F121" s="27">
        <v>1200000</v>
      </c>
      <c r="G121" s="35">
        <v>19547580</v>
      </c>
    </row>
    <row r="122" spans="2:7" s="9" customFormat="1" x14ac:dyDescent="0.2">
      <c r="B122" s="15" t="s">
        <v>274</v>
      </c>
      <c r="C122" s="39" t="s">
        <v>84</v>
      </c>
      <c r="D122" s="40" t="s">
        <v>84</v>
      </c>
      <c r="E122" s="41" t="s">
        <v>84</v>
      </c>
      <c r="F122" s="27">
        <v>3000000</v>
      </c>
      <c r="G122" s="35">
        <v>7110339.2999999998</v>
      </c>
    </row>
    <row r="123" spans="2:7" s="9" customFormat="1" x14ac:dyDescent="0.2">
      <c r="B123" s="15" t="s">
        <v>275</v>
      </c>
      <c r="C123" s="39" t="s">
        <v>85</v>
      </c>
      <c r="D123" s="40" t="s">
        <v>85</v>
      </c>
      <c r="E123" s="41" t="s">
        <v>85</v>
      </c>
      <c r="F123" s="27">
        <v>5200000</v>
      </c>
      <c r="G123" s="35">
        <v>3153924.29</v>
      </c>
    </row>
    <row r="124" spans="2:7" s="9" customFormat="1" x14ac:dyDescent="0.2">
      <c r="B124" s="15" t="s">
        <v>86</v>
      </c>
      <c r="C124" s="39" t="s">
        <v>87</v>
      </c>
      <c r="D124" s="40" t="s">
        <v>87</v>
      </c>
      <c r="E124" s="41" t="s">
        <v>87</v>
      </c>
      <c r="F124" s="27">
        <v>2500000</v>
      </c>
      <c r="G124" s="35">
        <v>7125736.4000000004</v>
      </c>
    </row>
    <row r="125" spans="2:7" s="9" customFormat="1" x14ac:dyDescent="0.2">
      <c r="B125" s="15" t="s">
        <v>88</v>
      </c>
      <c r="C125" s="39" t="s">
        <v>89</v>
      </c>
      <c r="D125" s="40" t="s">
        <v>89</v>
      </c>
      <c r="E125" s="41" t="s">
        <v>89</v>
      </c>
      <c r="F125" s="27">
        <v>10804223</v>
      </c>
      <c r="G125" s="35">
        <v>6266643</v>
      </c>
    </row>
    <row r="126" spans="2:7" s="9" customFormat="1" x14ac:dyDescent="0.2">
      <c r="B126" s="15" t="s">
        <v>90</v>
      </c>
      <c r="C126" s="39" t="s">
        <v>91</v>
      </c>
      <c r="D126" s="40" t="s">
        <v>91</v>
      </c>
      <c r="E126" s="41" t="s">
        <v>91</v>
      </c>
      <c r="F126" s="27">
        <v>2500000</v>
      </c>
      <c r="G126" s="35">
        <v>250000</v>
      </c>
    </row>
    <row r="127" spans="2:7" s="9" customFormat="1" x14ac:dyDescent="0.2">
      <c r="B127" s="15" t="s">
        <v>239</v>
      </c>
      <c r="C127" s="39" t="s">
        <v>238</v>
      </c>
      <c r="D127" s="40" t="s">
        <v>238</v>
      </c>
      <c r="E127" s="41" t="s">
        <v>238</v>
      </c>
      <c r="F127" s="27">
        <v>1000000</v>
      </c>
      <c r="G127" s="35">
        <v>457985.93999999994</v>
      </c>
    </row>
    <row r="128" spans="2:7" x14ac:dyDescent="0.2">
      <c r="B128" s="15" t="s">
        <v>240</v>
      </c>
      <c r="C128" s="39" t="s">
        <v>92</v>
      </c>
      <c r="D128" s="40" t="s">
        <v>92</v>
      </c>
      <c r="E128" s="41" t="s">
        <v>92</v>
      </c>
      <c r="F128" s="27">
        <v>15000000</v>
      </c>
      <c r="G128" s="35">
        <v>4542014.0600000005</v>
      </c>
    </row>
    <row r="129" spans="2:7" s="9" customFormat="1" x14ac:dyDescent="0.2">
      <c r="B129" s="15" t="s">
        <v>93</v>
      </c>
      <c r="C129" s="39" t="s">
        <v>94</v>
      </c>
      <c r="D129" s="40" t="s">
        <v>94</v>
      </c>
      <c r="E129" s="41" t="s">
        <v>94</v>
      </c>
      <c r="F129" s="27">
        <v>15100000</v>
      </c>
      <c r="G129" s="35">
        <v>12596979.84</v>
      </c>
    </row>
    <row r="130" spans="2:7" s="9" customFormat="1" x14ac:dyDescent="0.2">
      <c r="B130" s="15" t="s">
        <v>96</v>
      </c>
      <c r="C130" s="39" t="s">
        <v>95</v>
      </c>
      <c r="D130" s="40" t="s">
        <v>95</v>
      </c>
      <c r="E130" s="41" t="s">
        <v>95</v>
      </c>
      <c r="F130" s="27">
        <v>9000000</v>
      </c>
      <c r="G130" s="35">
        <v>8700000</v>
      </c>
    </row>
    <row r="131" spans="2:7" s="9" customFormat="1" x14ac:dyDescent="0.2">
      <c r="B131" s="15" t="s">
        <v>97</v>
      </c>
      <c r="C131" s="39" t="s">
        <v>98</v>
      </c>
      <c r="D131" s="40" t="s">
        <v>98</v>
      </c>
      <c r="E131" s="41" t="s">
        <v>98</v>
      </c>
      <c r="F131" s="27">
        <v>1000000</v>
      </c>
      <c r="G131" s="35">
        <v>1285000</v>
      </c>
    </row>
    <row r="132" spans="2:7" s="9" customFormat="1" x14ac:dyDescent="0.2">
      <c r="B132" s="15" t="s">
        <v>100</v>
      </c>
      <c r="C132" s="39" t="s">
        <v>99</v>
      </c>
      <c r="D132" s="40" t="s">
        <v>99</v>
      </c>
      <c r="E132" s="41" t="s">
        <v>99</v>
      </c>
      <c r="F132" s="27">
        <v>500000</v>
      </c>
      <c r="G132" s="35">
        <v>478000</v>
      </c>
    </row>
    <row r="133" spans="2:7" s="9" customFormat="1" x14ac:dyDescent="0.2">
      <c r="B133" s="15" t="s">
        <v>102</v>
      </c>
      <c r="C133" s="39" t="s">
        <v>101</v>
      </c>
      <c r="D133" s="40" t="s">
        <v>101</v>
      </c>
      <c r="E133" s="41" t="s">
        <v>101</v>
      </c>
      <c r="F133" s="27">
        <v>1000000</v>
      </c>
      <c r="G133" s="35">
        <v>768000</v>
      </c>
    </row>
    <row r="134" spans="2:7" s="9" customFormat="1" x14ac:dyDescent="0.2">
      <c r="B134" s="15" t="s">
        <v>104</v>
      </c>
      <c r="C134" s="39" t="s">
        <v>103</v>
      </c>
      <c r="D134" s="40" t="s">
        <v>103</v>
      </c>
      <c r="E134" s="41" t="s">
        <v>103</v>
      </c>
      <c r="F134" s="27">
        <v>300000</v>
      </c>
      <c r="G134" s="35">
        <v>300000</v>
      </c>
    </row>
    <row r="135" spans="2:7" x14ac:dyDescent="0.2">
      <c r="B135" s="15" t="s">
        <v>106</v>
      </c>
      <c r="C135" s="39" t="s">
        <v>105</v>
      </c>
      <c r="D135" s="40" t="s">
        <v>105</v>
      </c>
      <c r="E135" s="41" t="s">
        <v>105</v>
      </c>
      <c r="F135" s="27">
        <v>3475800</v>
      </c>
      <c r="G135" s="35">
        <v>1050000</v>
      </c>
    </row>
    <row r="136" spans="2:7" x14ac:dyDescent="0.2">
      <c r="B136" s="15" t="s">
        <v>108</v>
      </c>
      <c r="C136" s="39" t="s">
        <v>107</v>
      </c>
      <c r="D136" s="40" t="s">
        <v>107</v>
      </c>
      <c r="E136" s="41" t="s">
        <v>107</v>
      </c>
      <c r="F136" s="27">
        <v>1193082</v>
      </c>
      <c r="G136" s="35">
        <v>593082</v>
      </c>
    </row>
    <row r="137" spans="2:7" x14ac:dyDescent="0.2">
      <c r="B137" s="15" t="s">
        <v>110</v>
      </c>
      <c r="C137" s="39" t="s">
        <v>109</v>
      </c>
      <c r="D137" s="40" t="s">
        <v>109</v>
      </c>
      <c r="E137" s="41" t="s">
        <v>109</v>
      </c>
      <c r="F137" s="27">
        <v>1950000</v>
      </c>
      <c r="G137" s="35">
        <v>1840000</v>
      </c>
    </row>
    <row r="138" spans="2:7" x14ac:dyDescent="0.2">
      <c r="B138" s="15" t="s">
        <v>112</v>
      </c>
      <c r="C138" s="39" t="s">
        <v>111</v>
      </c>
      <c r="D138" s="40" t="s">
        <v>111</v>
      </c>
      <c r="E138" s="41" t="s">
        <v>111</v>
      </c>
      <c r="F138" s="27">
        <v>1700000</v>
      </c>
      <c r="G138" s="35">
        <v>1100000</v>
      </c>
    </row>
    <row r="139" spans="2:7" x14ac:dyDescent="0.2">
      <c r="B139" s="15" t="s">
        <v>288</v>
      </c>
      <c r="C139" s="39" t="s">
        <v>289</v>
      </c>
      <c r="D139" s="40"/>
      <c r="E139" s="41"/>
      <c r="F139" s="27">
        <v>200000</v>
      </c>
      <c r="G139" s="35">
        <v>145000</v>
      </c>
    </row>
    <row r="140" spans="2:7" x14ac:dyDescent="0.2">
      <c r="B140" s="15" t="s">
        <v>114</v>
      </c>
      <c r="C140" s="39" t="s">
        <v>113</v>
      </c>
      <c r="D140" s="40" t="s">
        <v>113</v>
      </c>
      <c r="E140" s="41" t="s">
        <v>113</v>
      </c>
      <c r="F140" s="27">
        <v>4000000</v>
      </c>
      <c r="G140" s="35">
        <v>5350053.09</v>
      </c>
    </row>
    <row r="141" spans="2:7" x14ac:dyDescent="0.2">
      <c r="B141" s="15" t="s">
        <v>116</v>
      </c>
      <c r="C141" s="39" t="s">
        <v>115</v>
      </c>
      <c r="D141" s="40" t="s">
        <v>115</v>
      </c>
      <c r="E141" s="41" t="s">
        <v>115</v>
      </c>
      <c r="F141" s="27">
        <v>3000000</v>
      </c>
      <c r="G141" s="35">
        <v>3365000</v>
      </c>
    </row>
    <row r="142" spans="2:7" x14ac:dyDescent="0.2">
      <c r="B142" s="15" t="s">
        <v>118</v>
      </c>
      <c r="C142" s="39" t="s">
        <v>117</v>
      </c>
      <c r="D142" s="40" t="s">
        <v>117</v>
      </c>
      <c r="E142" s="41" t="s">
        <v>117</v>
      </c>
      <c r="F142" s="27">
        <v>1000000</v>
      </c>
      <c r="G142" s="35">
        <v>800000</v>
      </c>
    </row>
    <row r="143" spans="2:7" s="9" customFormat="1" x14ac:dyDescent="0.2">
      <c r="B143" s="15" t="s">
        <v>120</v>
      </c>
      <c r="C143" s="39" t="s">
        <v>119</v>
      </c>
      <c r="D143" s="40" t="s">
        <v>119</v>
      </c>
      <c r="E143" s="41" t="s">
        <v>119</v>
      </c>
      <c r="F143" s="27">
        <v>500000</v>
      </c>
      <c r="G143" s="35">
        <v>450000</v>
      </c>
    </row>
    <row r="144" spans="2:7" x14ac:dyDescent="0.2">
      <c r="B144" s="15" t="s">
        <v>121</v>
      </c>
      <c r="C144" s="39" t="s">
        <v>122</v>
      </c>
      <c r="D144" s="40" t="s">
        <v>122</v>
      </c>
      <c r="E144" s="41" t="s">
        <v>122</v>
      </c>
      <c r="F144" s="27">
        <v>1000000</v>
      </c>
      <c r="G144" s="35">
        <v>252740</v>
      </c>
    </row>
    <row r="145" spans="2:7" x14ac:dyDescent="0.2">
      <c r="B145" s="15" t="s">
        <v>123</v>
      </c>
      <c r="C145" s="39" t="s">
        <v>124</v>
      </c>
      <c r="D145" s="40" t="s">
        <v>124</v>
      </c>
      <c r="E145" s="41" t="s">
        <v>124</v>
      </c>
      <c r="F145" s="27">
        <v>700000</v>
      </c>
      <c r="G145" s="35">
        <v>150000</v>
      </c>
    </row>
    <row r="146" spans="2:7" s="9" customFormat="1" x14ac:dyDescent="0.2">
      <c r="B146" s="15" t="s">
        <v>125</v>
      </c>
      <c r="C146" s="39" t="s">
        <v>126</v>
      </c>
      <c r="D146" s="40" t="s">
        <v>126</v>
      </c>
      <c r="E146" s="41" t="s">
        <v>126</v>
      </c>
      <c r="F146" s="27">
        <v>400000</v>
      </c>
      <c r="G146" s="35">
        <v>350000</v>
      </c>
    </row>
    <row r="147" spans="2:7" s="17" customFormat="1" x14ac:dyDescent="0.2">
      <c r="B147" s="15" t="s">
        <v>127</v>
      </c>
      <c r="C147" s="39" t="s">
        <v>128</v>
      </c>
      <c r="D147" s="40" t="s">
        <v>128</v>
      </c>
      <c r="E147" s="41" t="s">
        <v>128</v>
      </c>
      <c r="F147" s="27">
        <v>800000</v>
      </c>
      <c r="G147" s="35">
        <v>450000</v>
      </c>
    </row>
    <row r="148" spans="2:7" x14ac:dyDescent="0.2">
      <c r="B148" s="15" t="s">
        <v>129</v>
      </c>
      <c r="C148" s="39" t="s">
        <v>130</v>
      </c>
      <c r="D148" s="40" t="s">
        <v>130</v>
      </c>
      <c r="E148" s="41" t="s">
        <v>130</v>
      </c>
      <c r="F148" s="27">
        <v>1500000</v>
      </c>
      <c r="G148" s="35">
        <v>914200</v>
      </c>
    </row>
    <row r="149" spans="2:7" x14ac:dyDescent="0.2">
      <c r="B149" s="15" t="s">
        <v>131</v>
      </c>
      <c r="C149" s="39" t="s">
        <v>132</v>
      </c>
      <c r="D149" s="40" t="s">
        <v>132</v>
      </c>
      <c r="E149" s="41" t="s">
        <v>132</v>
      </c>
      <c r="F149" s="27">
        <v>2000000</v>
      </c>
      <c r="G149" s="35">
        <v>1824485</v>
      </c>
    </row>
    <row r="150" spans="2:7" s="9" customFormat="1" x14ac:dyDescent="0.2">
      <c r="B150" s="15" t="s">
        <v>133</v>
      </c>
      <c r="C150" s="39" t="s">
        <v>134</v>
      </c>
      <c r="D150" s="40" t="s">
        <v>134</v>
      </c>
      <c r="E150" s="41" t="s">
        <v>134</v>
      </c>
      <c r="F150" s="27">
        <v>1000000</v>
      </c>
      <c r="G150" s="35">
        <v>1449444.04</v>
      </c>
    </row>
    <row r="151" spans="2:7" s="9" customFormat="1" x14ac:dyDescent="0.2">
      <c r="B151" s="15" t="s">
        <v>135</v>
      </c>
      <c r="C151" s="39" t="s">
        <v>136</v>
      </c>
      <c r="D151" s="40" t="s">
        <v>136</v>
      </c>
      <c r="E151" s="41" t="s">
        <v>136</v>
      </c>
      <c r="F151" s="27">
        <v>300000</v>
      </c>
      <c r="G151" s="35">
        <v>300000</v>
      </c>
    </row>
    <row r="152" spans="2:7" x14ac:dyDescent="0.2">
      <c r="B152" s="15" t="s">
        <v>137</v>
      </c>
      <c r="C152" s="39" t="s">
        <v>138</v>
      </c>
      <c r="D152" s="40" t="s">
        <v>138</v>
      </c>
      <c r="E152" s="41" t="s">
        <v>138</v>
      </c>
      <c r="F152" s="27">
        <v>250000</v>
      </c>
      <c r="G152" s="35">
        <v>150000</v>
      </c>
    </row>
    <row r="153" spans="2:7" s="9" customFormat="1" x14ac:dyDescent="0.2">
      <c r="B153" s="15" t="s">
        <v>139</v>
      </c>
      <c r="C153" s="39" t="s">
        <v>140</v>
      </c>
      <c r="D153" s="40" t="s">
        <v>140</v>
      </c>
      <c r="E153" s="41" t="s">
        <v>140</v>
      </c>
      <c r="F153" s="27">
        <v>52000000</v>
      </c>
      <c r="G153" s="35">
        <v>52000000</v>
      </c>
    </row>
    <row r="154" spans="2:7" x14ac:dyDescent="0.2">
      <c r="B154" s="15" t="s">
        <v>141</v>
      </c>
      <c r="C154" s="39" t="s">
        <v>142</v>
      </c>
      <c r="D154" s="40" t="s">
        <v>142</v>
      </c>
      <c r="E154" s="41" t="s">
        <v>142</v>
      </c>
      <c r="F154" s="27">
        <v>3000000</v>
      </c>
      <c r="G154" s="35">
        <v>3000000</v>
      </c>
    </row>
    <row r="155" spans="2:7" x14ac:dyDescent="0.2">
      <c r="B155" s="15" t="s">
        <v>143</v>
      </c>
      <c r="C155" s="39" t="s">
        <v>144</v>
      </c>
      <c r="D155" s="40" t="s">
        <v>144</v>
      </c>
      <c r="E155" s="41" t="s">
        <v>144</v>
      </c>
      <c r="F155" s="27">
        <v>700000</v>
      </c>
      <c r="G155" s="35">
        <v>700000</v>
      </c>
    </row>
    <row r="156" spans="2:7" x14ac:dyDescent="0.2">
      <c r="B156" s="15" t="s">
        <v>145</v>
      </c>
      <c r="C156" s="39" t="s">
        <v>146</v>
      </c>
      <c r="D156" s="40" t="s">
        <v>146</v>
      </c>
      <c r="E156" s="41" t="s">
        <v>146</v>
      </c>
      <c r="F156" s="27">
        <v>1200000</v>
      </c>
      <c r="G156" s="35">
        <v>1200000</v>
      </c>
    </row>
    <row r="157" spans="2:7" s="9" customFormat="1" x14ac:dyDescent="0.2">
      <c r="B157" s="15" t="s">
        <v>147</v>
      </c>
      <c r="C157" s="39" t="s">
        <v>148</v>
      </c>
      <c r="D157" s="40" t="s">
        <v>148</v>
      </c>
      <c r="E157" s="41" t="s">
        <v>148</v>
      </c>
      <c r="F157" s="27">
        <v>1000000</v>
      </c>
      <c r="G157" s="35">
        <v>515800</v>
      </c>
    </row>
    <row r="158" spans="2:7" x14ac:dyDescent="0.2">
      <c r="B158" s="15" t="s">
        <v>241</v>
      </c>
      <c r="C158" s="39" t="s">
        <v>242</v>
      </c>
      <c r="D158" s="40" t="s">
        <v>242</v>
      </c>
      <c r="E158" s="41" t="s">
        <v>242</v>
      </c>
      <c r="F158" s="27">
        <v>75000</v>
      </c>
      <c r="G158" s="35">
        <v>75000</v>
      </c>
    </row>
    <row r="159" spans="2:7" x14ac:dyDescent="0.2">
      <c r="B159" s="15" t="s">
        <v>243</v>
      </c>
      <c r="C159" s="39" t="s">
        <v>244</v>
      </c>
      <c r="D159" s="40" t="s">
        <v>244</v>
      </c>
      <c r="E159" s="41" t="s">
        <v>244</v>
      </c>
      <c r="F159" s="27">
        <v>50000</v>
      </c>
      <c r="G159" s="35">
        <v>50000</v>
      </c>
    </row>
    <row r="160" spans="2:7" s="9" customFormat="1" x14ac:dyDescent="0.2">
      <c r="B160" s="15" t="s">
        <v>149</v>
      </c>
      <c r="C160" s="39" t="s">
        <v>150</v>
      </c>
      <c r="D160" s="40" t="s">
        <v>150</v>
      </c>
      <c r="E160" s="41" t="s">
        <v>150</v>
      </c>
      <c r="F160" s="27">
        <v>3500000</v>
      </c>
      <c r="G160" s="35">
        <v>2910091.02</v>
      </c>
    </row>
    <row r="161" spans="2:7" s="9" customFormat="1" x14ac:dyDescent="0.2">
      <c r="B161" s="15" t="s">
        <v>151</v>
      </c>
      <c r="C161" s="39" t="s">
        <v>152</v>
      </c>
      <c r="D161" s="40" t="s">
        <v>152</v>
      </c>
      <c r="E161" s="41" t="s">
        <v>152</v>
      </c>
      <c r="F161" s="27">
        <v>500000</v>
      </c>
      <c r="G161" s="35">
        <v>500000</v>
      </c>
    </row>
    <row r="162" spans="2:7" x14ac:dyDescent="0.2">
      <c r="B162" s="15" t="s">
        <v>154</v>
      </c>
      <c r="C162" s="39" t="s">
        <v>153</v>
      </c>
      <c r="D162" s="40" t="s">
        <v>153</v>
      </c>
      <c r="E162" s="41" t="s">
        <v>153</v>
      </c>
      <c r="F162" s="27">
        <v>2000000</v>
      </c>
      <c r="G162" s="35">
        <v>2000000</v>
      </c>
    </row>
    <row r="163" spans="2:7" s="9" customFormat="1" x14ac:dyDescent="0.2">
      <c r="B163" s="15" t="s">
        <v>290</v>
      </c>
      <c r="C163" s="39" t="s">
        <v>291</v>
      </c>
      <c r="D163" s="40"/>
      <c r="E163" s="41"/>
      <c r="F163" s="27">
        <v>800000</v>
      </c>
      <c r="G163" s="35">
        <v>600000</v>
      </c>
    </row>
    <row r="164" spans="2:7" x14ac:dyDescent="0.2">
      <c r="B164" s="15" t="s">
        <v>155</v>
      </c>
      <c r="C164" s="39" t="s">
        <v>156</v>
      </c>
      <c r="D164" s="40" t="s">
        <v>156</v>
      </c>
      <c r="E164" s="41" t="s">
        <v>156</v>
      </c>
      <c r="F164" s="27">
        <v>4100000</v>
      </c>
      <c r="G164" s="35">
        <v>4500000</v>
      </c>
    </row>
    <row r="165" spans="2:7" x14ac:dyDescent="0.2">
      <c r="B165" s="15" t="s">
        <v>245</v>
      </c>
      <c r="C165" s="39" t="s">
        <v>246</v>
      </c>
      <c r="D165" s="40" t="s">
        <v>246</v>
      </c>
      <c r="E165" s="41" t="s">
        <v>246</v>
      </c>
      <c r="F165" s="27">
        <v>500000</v>
      </c>
      <c r="G165" s="35">
        <v>100000</v>
      </c>
    </row>
    <row r="166" spans="2:7" x14ac:dyDescent="0.2">
      <c r="B166" s="15" t="s">
        <v>158</v>
      </c>
      <c r="C166" s="39" t="s">
        <v>157</v>
      </c>
      <c r="D166" s="40" t="s">
        <v>157</v>
      </c>
      <c r="E166" s="41" t="s">
        <v>157</v>
      </c>
      <c r="F166" s="27">
        <v>150000</v>
      </c>
      <c r="G166" s="35">
        <v>150000</v>
      </c>
    </row>
    <row r="167" spans="2:7" x14ac:dyDescent="0.2">
      <c r="B167" s="15" t="s">
        <v>248</v>
      </c>
      <c r="C167" s="39" t="s">
        <v>247</v>
      </c>
      <c r="D167" s="40" t="s">
        <v>247</v>
      </c>
      <c r="E167" s="41" t="s">
        <v>247</v>
      </c>
      <c r="F167" s="27">
        <v>400000</v>
      </c>
      <c r="G167" s="35">
        <v>400000</v>
      </c>
    </row>
    <row r="168" spans="2:7" x14ac:dyDescent="0.2">
      <c r="B168" s="15" t="s">
        <v>160</v>
      </c>
      <c r="C168" s="39" t="s">
        <v>159</v>
      </c>
      <c r="D168" s="40" t="s">
        <v>159</v>
      </c>
      <c r="E168" s="41" t="s">
        <v>159</v>
      </c>
      <c r="F168" s="27">
        <v>3800000</v>
      </c>
      <c r="G168" s="35">
        <v>2300000</v>
      </c>
    </row>
    <row r="169" spans="2:7" x14ac:dyDescent="0.2">
      <c r="B169" s="15" t="s">
        <v>162</v>
      </c>
      <c r="C169" s="39" t="s">
        <v>161</v>
      </c>
      <c r="D169" s="40" t="s">
        <v>161</v>
      </c>
      <c r="E169" s="41" t="s">
        <v>161</v>
      </c>
      <c r="F169" s="27">
        <v>8000000</v>
      </c>
      <c r="G169" s="35">
        <v>6311800</v>
      </c>
    </row>
    <row r="170" spans="2:7" x14ac:dyDescent="0.2">
      <c r="B170" s="15" t="s">
        <v>249</v>
      </c>
      <c r="C170" s="39" t="s">
        <v>250</v>
      </c>
      <c r="D170" s="40" t="s">
        <v>250</v>
      </c>
      <c r="E170" s="41" t="s">
        <v>250</v>
      </c>
      <c r="F170" s="27">
        <v>5000000</v>
      </c>
      <c r="G170" s="35">
        <v>4753160</v>
      </c>
    </row>
    <row r="171" spans="2:7" x14ac:dyDescent="0.2">
      <c r="B171" s="15" t="s">
        <v>251</v>
      </c>
      <c r="C171" s="39" t="s">
        <v>252</v>
      </c>
      <c r="D171" s="40" t="s">
        <v>252</v>
      </c>
      <c r="E171" s="41" t="s">
        <v>252</v>
      </c>
      <c r="F171" s="27">
        <v>2000000</v>
      </c>
      <c r="G171" s="35">
        <v>2642702.8199999998</v>
      </c>
    </row>
    <row r="172" spans="2:7" x14ac:dyDescent="0.2">
      <c r="B172" s="15" t="s">
        <v>163</v>
      </c>
      <c r="C172" s="39" t="s">
        <v>164</v>
      </c>
      <c r="D172" s="40" t="s">
        <v>164</v>
      </c>
      <c r="E172" s="41" t="s">
        <v>164</v>
      </c>
      <c r="F172" s="27">
        <v>13900000</v>
      </c>
      <c r="G172" s="35">
        <v>2214959.6099999994</v>
      </c>
    </row>
    <row r="173" spans="2:7" s="9" customFormat="1" x14ac:dyDescent="0.2">
      <c r="B173" s="15" t="s">
        <v>292</v>
      </c>
      <c r="C173" s="39" t="s">
        <v>293</v>
      </c>
      <c r="D173" s="40"/>
      <c r="E173" s="41"/>
      <c r="F173" s="27">
        <v>4000000</v>
      </c>
      <c r="G173" s="35">
        <v>6800000</v>
      </c>
    </row>
    <row r="174" spans="2:7" x14ac:dyDescent="0.2">
      <c r="B174" s="15" t="s">
        <v>253</v>
      </c>
      <c r="C174" s="39" t="s">
        <v>254</v>
      </c>
      <c r="D174" s="40" t="s">
        <v>254</v>
      </c>
      <c r="E174" s="41" t="s">
        <v>254</v>
      </c>
      <c r="F174" s="27">
        <v>1000000</v>
      </c>
      <c r="G174" s="35">
        <v>2750000</v>
      </c>
    </row>
    <row r="175" spans="2:7" x14ac:dyDescent="0.2">
      <c r="B175" s="15" t="s">
        <v>255</v>
      </c>
      <c r="C175" s="39" t="s">
        <v>256</v>
      </c>
      <c r="D175" s="40" t="s">
        <v>256</v>
      </c>
      <c r="E175" s="41" t="s">
        <v>256</v>
      </c>
      <c r="F175" s="27">
        <v>5500000</v>
      </c>
      <c r="G175" s="35">
        <v>2235858</v>
      </c>
    </row>
    <row r="176" spans="2:7" x14ac:dyDescent="0.2">
      <c r="B176" s="15" t="s">
        <v>165</v>
      </c>
      <c r="C176" s="39" t="s">
        <v>166</v>
      </c>
      <c r="D176" s="40" t="s">
        <v>166</v>
      </c>
      <c r="E176" s="41" t="s">
        <v>166</v>
      </c>
      <c r="F176" s="27">
        <v>21800000</v>
      </c>
      <c r="G176" s="35">
        <v>20000000</v>
      </c>
    </row>
    <row r="177" spans="2:7" x14ac:dyDescent="0.2">
      <c r="B177" s="15" t="s">
        <v>167</v>
      </c>
      <c r="C177" s="39" t="s">
        <v>168</v>
      </c>
      <c r="D177" s="40" t="s">
        <v>168</v>
      </c>
      <c r="E177" s="41" t="s">
        <v>168</v>
      </c>
      <c r="F177" s="27">
        <v>5000000</v>
      </c>
      <c r="G177" s="35">
        <v>12255000</v>
      </c>
    </row>
    <row r="178" spans="2:7" s="9" customFormat="1" x14ac:dyDescent="0.2">
      <c r="B178" s="15" t="s">
        <v>307</v>
      </c>
      <c r="C178" s="39" t="s">
        <v>308</v>
      </c>
      <c r="D178" s="40" t="s">
        <v>168</v>
      </c>
      <c r="E178" s="41" t="s">
        <v>168</v>
      </c>
      <c r="F178" s="27">
        <v>0</v>
      </c>
      <c r="G178" s="35">
        <v>4371000</v>
      </c>
    </row>
    <row r="179" spans="2:7" s="9" customFormat="1" x14ac:dyDescent="0.2">
      <c r="B179" s="15" t="s">
        <v>294</v>
      </c>
      <c r="C179" s="39" t="s">
        <v>295</v>
      </c>
      <c r="D179" s="40"/>
      <c r="E179" s="41"/>
      <c r="F179" s="27">
        <v>150000</v>
      </c>
      <c r="G179" s="35">
        <v>1800000</v>
      </c>
    </row>
    <row r="180" spans="2:7" s="9" customFormat="1" x14ac:dyDescent="0.2">
      <c r="B180" s="15" t="s">
        <v>170</v>
      </c>
      <c r="C180" s="39" t="s">
        <v>169</v>
      </c>
      <c r="D180" s="40" t="s">
        <v>169</v>
      </c>
      <c r="E180" s="41" t="s">
        <v>169</v>
      </c>
      <c r="F180" s="27">
        <v>9000000</v>
      </c>
      <c r="G180" s="35">
        <v>15581062.5</v>
      </c>
    </row>
    <row r="181" spans="2:7" s="9" customFormat="1" x14ac:dyDescent="0.2">
      <c r="B181" s="15" t="s">
        <v>172</v>
      </c>
      <c r="C181" s="39" t="s">
        <v>171</v>
      </c>
      <c r="D181" s="40" t="s">
        <v>171</v>
      </c>
      <c r="E181" s="41" t="s">
        <v>171</v>
      </c>
      <c r="F181" s="27">
        <v>1658000</v>
      </c>
      <c r="G181" s="35">
        <v>0</v>
      </c>
    </row>
    <row r="182" spans="2:7" s="9" customFormat="1" x14ac:dyDescent="0.2">
      <c r="B182" s="15" t="s">
        <v>174</v>
      </c>
      <c r="C182" s="39" t="s">
        <v>173</v>
      </c>
      <c r="D182" s="40" t="s">
        <v>173</v>
      </c>
      <c r="E182" s="41" t="s">
        <v>173</v>
      </c>
      <c r="F182" s="27">
        <v>7000000</v>
      </c>
      <c r="G182" s="35">
        <v>10006271.199999999</v>
      </c>
    </row>
    <row r="183" spans="2:7" x14ac:dyDescent="0.2">
      <c r="B183" s="15" t="s">
        <v>176</v>
      </c>
      <c r="C183" s="39" t="s">
        <v>175</v>
      </c>
      <c r="D183" s="40" t="s">
        <v>175</v>
      </c>
      <c r="E183" s="41" t="s">
        <v>175</v>
      </c>
      <c r="F183" s="27">
        <v>6500000</v>
      </c>
      <c r="G183" s="35">
        <v>3856262.5</v>
      </c>
    </row>
    <row r="184" spans="2:7" x14ac:dyDescent="0.2">
      <c r="B184" s="15" t="s">
        <v>177</v>
      </c>
      <c r="C184" s="39" t="s">
        <v>178</v>
      </c>
      <c r="D184" s="40" t="s">
        <v>178</v>
      </c>
      <c r="E184" s="41" t="s">
        <v>178</v>
      </c>
      <c r="F184" s="27">
        <v>1000000</v>
      </c>
      <c r="G184" s="35">
        <v>766403.8</v>
      </c>
    </row>
    <row r="185" spans="2:7" x14ac:dyDescent="0.2">
      <c r="B185" s="15" t="s">
        <v>179</v>
      </c>
      <c r="C185" s="39" t="s">
        <v>180</v>
      </c>
      <c r="D185" s="40" t="s">
        <v>180</v>
      </c>
      <c r="E185" s="41" t="s">
        <v>180</v>
      </c>
      <c r="F185" s="27">
        <v>500000</v>
      </c>
      <c r="G185" s="35">
        <v>500000</v>
      </c>
    </row>
    <row r="186" spans="2:7" x14ac:dyDescent="0.2">
      <c r="B186" s="15" t="s">
        <v>182</v>
      </c>
      <c r="C186" s="39" t="s">
        <v>181</v>
      </c>
      <c r="D186" s="40" t="s">
        <v>181</v>
      </c>
      <c r="E186" s="41" t="s">
        <v>181</v>
      </c>
      <c r="F186" s="27">
        <v>200000</v>
      </c>
      <c r="G186" s="35">
        <v>200000</v>
      </c>
    </row>
    <row r="187" spans="2:7" x14ac:dyDescent="0.2">
      <c r="B187" s="15" t="s">
        <v>184</v>
      </c>
      <c r="C187" s="39" t="s">
        <v>183</v>
      </c>
      <c r="D187" s="40" t="s">
        <v>183</v>
      </c>
      <c r="E187" s="41" t="s">
        <v>183</v>
      </c>
      <c r="F187" s="27">
        <v>500000</v>
      </c>
      <c r="G187" s="35">
        <v>500000</v>
      </c>
    </row>
    <row r="188" spans="2:7" x14ac:dyDescent="0.2">
      <c r="B188" s="15" t="s">
        <v>186</v>
      </c>
      <c r="C188" s="39" t="s">
        <v>185</v>
      </c>
      <c r="D188" s="40" t="s">
        <v>185</v>
      </c>
      <c r="E188" s="41" t="s">
        <v>185</v>
      </c>
      <c r="F188" s="27">
        <v>2000000</v>
      </c>
      <c r="G188" s="35">
        <v>1983000</v>
      </c>
    </row>
    <row r="189" spans="2:7" x14ac:dyDescent="0.2">
      <c r="B189" s="15" t="s">
        <v>296</v>
      </c>
      <c r="C189" s="39" t="s">
        <v>297</v>
      </c>
      <c r="D189" s="40"/>
      <c r="E189" s="41"/>
      <c r="F189" s="27">
        <v>800000</v>
      </c>
      <c r="G189" s="35">
        <v>600000</v>
      </c>
    </row>
    <row r="190" spans="2:7" x14ac:dyDescent="0.2">
      <c r="B190" s="15" t="s">
        <v>258</v>
      </c>
      <c r="C190" s="39" t="s">
        <v>257</v>
      </c>
      <c r="D190" s="40" t="s">
        <v>257</v>
      </c>
      <c r="E190" s="41" t="s">
        <v>257</v>
      </c>
      <c r="F190" s="27">
        <v>200000</v>
      </c>
      <c r="G190" s="35">
        <v>50000</v>
      </c>
    </row>
    <row r="191" spans="2:7" x14ac:dyDescent="0.2">
      <c r="B191" s="15" t="s">
        <v>187</v>
      </c>
      <c r="C191" s="39" t="s">
        <v>188</v>
      </c>
      <c r="D191" s="40" t="s">
        <v>188</v>
      </c>
      <c r="E191" s="41" t="s">
        <v>188</v>
      </c>
      <c r="F191" s="27">
        <v>50000</v>
      </c>
      <c r="G191" s="35">
        <v>50000</v>
      </c>
    </row>
    <row r="192" spans="2:7" x14ac:dyDescent="0.2">
      <c r="B192" s="15" t="s">
        <v>190</v>
      </c>
      <c r="C192" s="39" t="s">
        <v>189</v>
      </c>
      <c r="D192" s="40" t="s">
        <v>189</v>
      </c>
      <c r="E192" s="41" t="s">
        <v>189</v>
      </c>
      <c r="F192" s="27">
        <v>2600000</v>
      </c>
      <c r="G192" s="35">
        <v>10000000</v>
      </c>
    </row>
    <row r="193" spans="2:7" x14ac:dyDescent="0.2">
      <c r="B193" s="15" t="s">
        <v>192</v>
      </c>
      <c r="C193" s="39" t="s">
        <v>191</v>
      </c>
      <c r="D193" s="40" t="s">
        <v>191</v>
      </c>
      <c r="E193" s="41" t="s">
        <v>191</v>
      </c>
      <c r="F193" s="27">
        <v>100000</v>
      </c>
      <c r="G193" s="35">
        <v>100000</v>
      </c>
    </row>
    <row r="194" spans="2:7" x14ac:dyDescent="0.2">
      <c r="B194" s="15" t="s">
        <v>193</v>
      </c>
      <c r="C194" s="39" t="s">
        <v>321</v>
      </c>
      <c r="D194" s="40"/>
      <c r="E194" s="41"/>
      <c r="F194" s="27">
        <v>500000</v>
      </c>
      <c r="G194" s="35">
        <v>0</v>
      </c>
    </row>
    <row r="195" spans="2:7" x14ac:dyDescent="0.2">
      <c r="B195" s="15" t="s">
        <v>303</v>
      </c>
      <c r="C195" s="39" t="s">
        <v>304</v>
      </c>
      <c r="D195" s="40" t="s">
        <v>194</v>
      </c>
      <c r="E195" s="41" t="s">
        <v>194</v>
      </c>
      <c r="F195" s="27">
        <v>0</v>
      </c>
      <c r="G195" s="35">
        <v>350000</v>
      </c>
    </row>
    <row r="196" spans="2:7" x14ac:dyDescent="0.2">
      <c r="B196" s="15" t="s">
        <v>195</v>
      </c>
      <c r="C196" s="39" t="s">
        <v>194</v>
      </c>
      <c r="D196" s="40" t="s">
        <v>194</v>
      </c>
      <c r="E196" s="41" t="s">
        <v>194</v>
      </c>
      <c r="F196" s="27">
        <v>2500000</v>
      </c>
      <c r="G196" s="35">
        <v>1966000</v>
      </c>
    </row>
    <row r="197" spans="2:7" s="9" customFormat="1" x14ac:dyDescent="0.2">
      <c r="B197" s="15" t="s">
        <v>260</v>
      </c>
      <c r="C197" s="39" t="s">
        <v>259</v>
      </c>
      <c r="D197" s="40" t="s">
        <v>259</v>
      </c>
      <c r="E197" s="41" t="s">
        <v>259</v>
      </c>
      <c r="F197" s="27">
        <v>100000</v>
      </c>
      <c r="G197" s="35">
        <v>100000</v>
      </c>
    </row>
    <row r="198" spans="2:7" s="9" customFormat="1" x14ac:dyDescent="0.2">
      <c r="B198" s="15" t="s">
        <v>197</v>
      </c>
      <c r="C198" s="39" t="s">
        <v>196</v>
      </c>
      <c r="D198" s="40" t="s">
        <v>196</v>
      </c>
      <c r="E198" s="41" t="s">
        <v>196</v>
      </c>
      <c r="F198" s="27">
        <v>200000</v>
      </c>
      <c r="G198" s="35">
        <v>500000</v>
      </c>
    </row>
    <row r="199" spans="2:7" s="9" customFormat="1" x14ac:dyDescent="0.2">
      <c r="B199" s="15" t="s">
        <v>261</v>
      </c>
      <c r="C199" s="39" t="s">
        <v>262</v>
      </c>
      <c r="D199" s="40" t="s">
        <v>262</v>
      </c>
      <c r="E199" s="41" t="s">
        <v>262</v>
      </c>
      <c r="F199" s="27">
        <v>5200000</v>
      </c>
      <c r="G199" s="35">
        <v>4500000</v>
      </c>
    </row>
    <row r="200" spans="2:7" s="9" customFormat="1" x14ac:dyDescent="0.2">
      <c r="B200" s="15" t="s">
        <v>199</v>
      </c>
      <c r="C200" s="39" t="s">
        <v>198</v>
      </c>
      <c r="D200" s="40" t="s">
        <v>198</v>
      </c>
      <c r="E200" s="41" t="s">
        <v>198</v>
      </c>
      <c r="F200" s="27">
        <v>100000</v>
      </c>
      <c r="G200" s="35">
        <v>100000</v>
      </c>
    </row>
    <row r="201" spans="2:7" s="9" customFormat="1" x14ac:dyDescent="0.2">
      <c r="B201" s="15" t="s">
        <v>201</v>
      </c>
      <c r="C201" s="39" t="s">
        <v>200</v>
      </c>
      <c r="D201" s="40" t="s">
        <v>200</v>
      </c>
      <c r="E201" s="41" t="s">
        <v>200</v>
      </c>
      <c r="F201" s="27">
        <v>1200000</v>
      </c>
      <c r="G201" s="35">
        <v>900000</v>
      </c>
    </row>
    <row r="202" spans="2:7" s="9" customFormat="1" x14ac:dyDescent="0.2">
      <c r="B202" s="15" t="s">
        <v>203</v>
      </c>
      <c r="C202" s="39" t="s">
        <v>202</v>
      </c>
      <c r="D202" s="40" t="s">
        <v>202</v>
      </c>
      <c r="E202" s="41" t="s">
        <v>202</v>
      </c>
      <c r="F202" s="27">
        <v>700000</v>
      </c>
      <c r="G202" s="35">
        <v>1867000</v>
      </c>
    </row>
    <row r="203" spans="2:7" s="9" customFormat="1" x14ac:dyDescent="0.2">
      <c r="B203" s="15" t="s">
        <v>205</v>
      </c>
      <c r="C203" s="39" t="s">
        <v>204</v>
      </c>
      <c r="D203" s="40" t="s">
        <v>204</v>
      </c>
      <c r="E203" s="41" t="s">
        <v>204</v>
      </c>
      <c r="F203" s="27">
        <v>100000</v>
      </c>
      <c r="G203" s="35">
        <v>100000</v>
      </c>
    </row>
    <row r="204" spans="2:7" s="9" customFormat="1" x14ac:dyDescent="0.2">
      <c r="B204" s="15" t="s">
        <v>207</v>
      </c>
      <c r="C204" s="39" t="s">
        <v>206</v>
      </c>
      <c r="D204" s="40" t="s">
        <v>206</v>
      </c>
      <c r="E204" s="41" t="s">
        <v>206</v>
      </c>
      <c r="F204" s="27">
        <v>100000</v>
      </c>
      <c r="G204" s="35">
        <v>100000</v>
      </c>
    </row>
    <row r="205" spans="2:7" s="9" customFormat="1" x14ac:dyDescent="0.2">
      <c r="B205" s="15" t="s">
        <v>209</v>
      </c>
      <c r="C205" s="39" t="s">
        <v>208</v>
      </c>
      <c r="D205" s="40" t="s">
        <v>208</v>
      </c>
      <c r="E205" s="41" t="s">
        <v>208</v>
      </c>
      <c r="F205" s="27">
        <v>2200000</v>
      </c>
      <c r="G205" s="35">
        <v>1550000</v>
      </c>
    </row>
    <row r="206" spans="2:7" s="9" customFormat="1" x14ac:dyDescent="0.2">
      <c r="B206" s="15" t="s">
        <v>211</v>
      </c>
      <c r="C206" s="39" t="s">
        <v>210</v>
      </c>
      <c r="D206" s="40" t="s">
        <v>210</v>
      </c>
      <c r="E206" s="41" t="s">
        <v>210</v>
      </c>
      <c r="F206" s="27">
        <v>100000</v>
      </c>
      <c r="G206" s="35">
        <v>100000</v>
      </c>
    </row>
    <row r="207" spans="2:7" s="9" customFormat="1" x14ac:dyDescent="0.2">
      <c r="B207" s="15" t="s">
        <v>212</v>
      </c>
      <c r="C207" s="39" t="s">
        <v>213</v>
      </c>
      <c r="D207" s="40" t="s">
        <v>213</v>
      </c>
      <c r="E207" s="41" t="s">
        <v>213</v>
      </c>
      <c r="F207" s="27">
        <v>2000000</v>
      </c>
      <c r="G207" s="35">
        <v>2470000</v>
      </c>
    </row>
    <row r="208" spans="2:7" s="9" customFormat="1" x14ac:dyDescent="0.2">
      <c r="B208" s="15" t="s">
        <v>263</v>
      </c>
      <c r="C208" s="39" t="s">
        <v>264</v>
      </c>
      <c r="D208" s="40" t="s">
        <v>264</v>
      </c>
      <c r="E208" s="41" t="s">
        <v>264</v>
      </c>
      <c r="F208" s="27">
        <v>50000</v>
      </c>
      <c r="G208" s="35">
        <v>50000</v>
      </c>
    </row>
    <row r="209" spans="2:7" s="9" customFormat="1" x14ac:dyDescent="0.2">
      <c r="B209" s="15" t="s">
        <v>266</v>
      </c>
      <c r="C209" s="39" t="s">
        <v>265</v>
      </c>
      <c r="D209" s="40" t="s">
        <v>265</v>
      </c>
      <c r="E209" s="41" t="s">
        <v>265</v>
      </c>
      <c r="F209" s="27">
        <v>100000</v>
      </c>
      <c r="G209" s="35">
        <v>100000</v>
      </c>
    </row>
    <row r="210" spans="2:7" s="17" customFormat="1" x14ac:dyDescent="0.2">
      <c r="B210" s="15" t="s">
        <v>268</v>
      </c>
      <c r="C210" s="39" t="s">
        <v>267</v>
      </c>
      <c r="D210" s="40" t="s">
        <v>267</v>
      </c>
      <c r="E210" s="41" t="s">
        <v>267</v>
      </c>
      <c r="F210" s="27">
        <v>100000</v>
      </c>
      <c r="G210" s="35">
        <v>100000</v>
      </c>
    </row>
    <row r="211" spans="2:7" s="9" customFormat="1" x14ac:dyDescent="0.2">
      <c r="B211" s="15" t="s">
        <v>270</v>
      </c>
      <c r="C211" s="39" t="s">
        <v>269</v>
      </c>
      <c r="D211" s="40" t="s">
        <v>269</v>
      </c>
      <c r="E211" s="41" t="s">
        <v>269</v>
      </c>
      <c r="F211" s="27">
        <v>37500000</v>
      </c>
      <c r="G211" s="35">
        <v>40825070.390000001</v>
      </c>
    </row>
    <row r="212" spans="2:7" s="9" customFormat="1" x14ac:dyDescent="0.2">
      <c r="B212" s="14" t="s">
        <v>310</v>
      </c>
      <c r="C212" s="42" t="s">
        <v>322</v>
      </c>
      <c r="D212" s="43" t="s">
        <v>17</v>
      </c>
      <c r="E212" s="44" t="s">
        <v>17</v>
      </c>
      <c r="F212" s="26">
        <f>+SUM(F213:F240)</f>
        <v>40000000</v>
      </c>
      <c r="G212" s="34">
        <v>40000000</v>
      </c>
    </row>
    <row r="213" spans="2:7" s="9" customFormat="1" x14ac:dyDescent="0.2">
      <c r="B213" s="15" t="s">
        <v>20</v>
      </c>
      <c r="C213" s="39" t="s">
        <v>21</v>
      </c>
      <c r="D213" s="40"/>
      <c r="E213" s="41"/>
      <c r="F213" s="27">
        <v>15300000</v>
      </c>
      <c r="G213" s="35">
        <v>15300000</v>
      </c>
    </row>
    <row r="214" spans="2:7" s="9" customFormat="1" x14ac:dyDescent="0.2">
      <c r="B214" s="15" t="s">
        <v>226</v>
      </c>
      <c r="C214" s="39" t="s">
        <v>225</v>
      </c>
      <c r="D214" s="40" t="s">
        <v>225</v>
      </c>
      <c r="E214" s="41" t="s">
        <v>225</v>
      </c>
      <c r="F214" s="27">
        <v>2000000</v>
      </c>
      <c r="G214" s="35">
        <v>2525000</v>
      </c>
    </row>
    <row r="215" spans="2:7" s="9" customFormat="1" x14ac:dyDescent="0.2">
      <c r="B215" s="15" t="s">
        <v>82</v>
      </c>
      <c r="C215" s="39" t="s">
        <v>83</v>
      </c>
      <c r="D215" s="40" t="s">
        <v>83</v>
      </c>
      <c r="E215" s="41" t="s">
        <v>83</v>
      </c>
      <c r="F215" s="27">
        <v>1000000</v>
      </c>
      <c r="G215" s="35">
        <v>3200000</v>
      </c>
    </row>
    <row r="216" spans="2:7" s="9" customFormat="1" x14ac:dyDescent="0.2">
      <c r="B216" s="15" t="s">
        <v>86</v>
      </c>
      <c r="C216" s="39" t="s">
        <v>87</v>
      </c>
      <c r="D216" s="40" t="s">
        <v>87</v>
      </c>
      <c r="E216" s="41" t="s">
        <v>87</v>
      </c>
      <c r="F216" s="27">
        <v>1259670</v>
      </c>
      <c r="G216" s="35">
        <v>0</v>
      </c>
    </row>
    <row r="217" spans="2:7" s="9" customFormat="1" x14ac:dyDescent="0.2">
      <c r="B217" s="15" t="s">
        <v>88</v>
      </c>
      <c r="C217" s="39" t="s">
        <v>89</v>
      </c>
      <c r="D217" s="40" t="s">
        <v>89</v>
      </c>
      <c r="E217" s="41" t="s">
        <v>89</v>
      </c>
      <c r="F217" s="27">
        <v>6000000</v>
      </c>
      <c r="G217" s="35">
        <v>3200000</v>
      </c>
    </row>
    <row r="218" spans="2:7" s="9" customFormat="1" x14ac:dyDescent="0.2">
      <c r="B218" s="15" t="s">
        <v>240</v>
      </c>
      <c r="C218" s="39" t="s">
        <v>92</v>
      </c>
      <c r="D218" s="40" t="s">
        <v>92</v>
      </c>
      <c r="E218" s="41" t="s">
        <v>92</v>
      </c>
      <c r="F218" s="27">
        <v>1300000</v>
      </c>
      <c r="G218" s="35">
        <v>3398750</v>
      </c>
    </row>
    <row r="219" spans="2:7" s="9" customFormat="1" x14ac:dyDescent="0.2">
      <c r="B219" s="15" t="s">
        <v>93</v>
      </c>
      <c r="C219" s="39" t="s">
        <v>94</v>
      </c>
      <c r="D219" s="40" t="s">
        <v>94</v>
      </c>
      <c r="E219" s="41" t="s">
        <v>94</v>
      </c>
      <c r="F219" s="27">
        <v>2000000</v>
      </c>
      <c r="G219" s="35">
        <v>4052520.49</v>
      </c>
    </row>
    <row r="220" spans="2:7" s="9" customFormat="1" x14ac:dyDescent="0.2">
      <c r="B220" s="15" t="s">
        <v>96</v>
      </c>
      <c r="C220" s="39" t="s">
        <v>95</v>
      </c>
      <c r="D220" s="40" t="s">
        <v>95</v>
      </c>
      <c r="E220" s="41" t="s">
        <v>95</v>
      </c>
      <c r="F220" s="27">
        <v>5094762</v>
      </c>
      <c r="G220" s="35">
        <v>3895797</v>
      </c>
    </row>
    <row r="221" spans="2:7" s="9" customFormat="1" x14ac:dyDescent="0.2">
      <c r="B221" s="15" t="s">
        <v>102</v>
      </c>
      <c r="C221" s="39" t="s">
        <v>101</v>
      </c>
      <c r="D221" s="40" t="s">
        <v>101</v>
      </c>
      <c r="E221" s="41" t="s">
        <v>101</v>
      </c>
      <c r="F221" s="27">
        <v>21608</v>
      </c>
      <c r="G221" s="35">
        <v>5192</v>
      </c>
    </row>
    <row r="222" spans="2:7" s="9" customFormat="1" x14ac:dyDescent="0.2">
      <c r="B222" s="15" t="s">
        <v>104</v>
      </c>
      <c r="C222" s="39" t="s">
        <v>103</v>
      </c>
      <c r="D222" s="40" t="s">
        <v>103</v>
      </c>
      <c r="E222" s="41" t="s">
        <v>103</v>
      </c>
      <c r="F222" s="27">
        <v>0</v>
      </c>
      <c r="G222" s="35">
        <v>6726</v>
      </c>
    </row>
    <row r="223" spans="2:7" s="9" customFormat="1" x14ac:dyDescent="0.2">
      <c r="B223" s="15" t="s">
        <v>106</v>
      </c>
      <c r="C223" s="39" t="s">
        <v>105</v>
      </c>
      <c r="D223" s="40" t="s">
        <v>105</v>
      </c>
      <c r="E223" s="41" t="s">
        <v>105</v>
      </c>
      <c r="F223" s="27">
        <v>261549</v>
      </c>
      <c r="G223" s="35">
        <v>718348.6</v>
      </c>
    </row>
    <row r="224" spans="2:7" s="9" customFormat="1" x14ac:dyDescent="0.2">
      <c r="B224" s="15" t="s">
        <v>108</v>
      </c>
      <c r="C224" s="39" t="s">
        <v>107</v>
      </c>
      <c r="D224" s="40" t="s">
        <v>107</v>
      </c>
      <c r="E224" s="41" t="s">
        <v>107</v>
      </c>
      <c r="F224" s="27">
        <v>0</v>
      </c>
      <c r="G224" s="35">
        <v>26833.200000000001</v>
      </c>
    </row>
    <row r="225" spans="2:7" s="9" customFormat="1" x14ac:dyDescent="0.2">
      <c r="B225" s="15" t="s">
        <v>110</v>
      </c>
      <c r="C225" s="39" t="s">
        <v>109</v>
      </c>
      <c r="D225" s="40" t="s">
        <v>109</v>
      </c>
      <c r="E225" s="41" t="s">
        <v>109</v>
      </c>
      <c r="F225" s="27">
        <v>256900</v>
      </c>
      <c r="G225" s="35">
        <v>87499.829999999987</v>
      </c>
    </row>
    <row r="226" spans="2:7" s="9" customFormat="1" x14ac:dyDescent="0.2">
      <c r="B226" s="15" t="s">
        <v>112</v>
      </c>
      <c r="C226" s="39" t="s">
        <v>111</v>
      </c>
      <c r="D226" s="40" t="s">
        <v>111</v>
      </c>
      <c r="E226" s="41" t="s">
        <v>111</v>
      </c>
      <c r="F226" s="27">
        <v>90000</v>
      </c>
      <c r="G226" s="35">
        <v>59000</v>
      </c>
    </row>
    <row r="227" spans="2:7" s="9" customFormat="1" x14ac:dyDescent="0.2">
      <c r="B227" s="15" t="s">
        <v>288</v>
      </c>
      <c r="C227" s="39" t="s">
        <v>289</v>
      </c>
      <c r="D227" s="40"/>
      <c r="E227" s="41"/>
      <c r="F227" s="27">
        <v>0</v>
      </c>
      <c r="G227" s="35">
        <v>108375.7</v>
      </c>
    </row>
    <row r="228" spans="2:7" s="9" customFormat="1" x14ac:dyDescent="0.2">
      <c r="B228" s="15" t="s">
        <v>114</v>
      </c>
      <c r="C228" s="39" t="s">
        <v>113</v>
      </c>
      <c r="D228" s="40" t="s">
        <v>113</v>
      </c>
      <c r="E228" s="41" t="s">
        <v>113</v>
      </c>
      <c r="F228" s="27">
        <v>21240</v>
      </c>
      <c r="G228" s="35">
        <v>0</v>
      </c>
    </row>
    <row r="229" spans="2:7" s="9" customFormat="1" x14ac:dyDescent="0.2">
      <c r="B229" s="15" t="s">
        <v>131</v>
      </c>
      <c r="C229" s="39" t="s">
        <v>132</v>
      </c>
      <c r="D229" s="40" t="s">
        <v>132</v>
      </c>
      <c r="E229" s="41" t="s">
        <v>132</v>
      </c>
      <c r="F229" s="27">
        <v>0</v>
      </c>
      <c r="G229" s="35">
        <v>1204.5999999999999</v>
      </c>
    </row>
    <row r="230" spans="2:7" s="9" customFormat="1" x14ac:dyDescent="0.2">
      <c r="B230" s="15" t="s">
        <v>154</v>
      </c>
      <c r="C230" s="39" t="s">
        <v>153</v>
      </c>
      <c r="D230" s="40" t="s">
        <v>153</v>
      </c>
      <c r="E230" s="41" t="s">
        <v>153</v>
      </c>
      <c r="F230" s="27">
        <v>92128</v>
      </c>
      <c r="G230" s="35">
        <v>0</v>
      </c>
    </row>
    <row r="231" spans="2:7" s="9" customFormat="1" x14ac:dyDescent="0.2">
      <c r="B231" s="15" t="s">
        <v>290</v>
      </c>
      <c r="C231" s="39" t="s">
        <v>291</v>
      </c>
      <c r="D231" s="40"/>
      <c r="E231" s="41"/>
      <c r="F231" s="27">
        <v>154673</v>
      </c>
      <c r="G231" s="35">
        <v>47790</v>
      </c>
    </row>
    <row r="232" spans="2:7" s="9" customFormat="1" x14ac:dyDescent="0.2">
      <c r="B232" s="15" t="s">
        <v>155</v>
      </c>
      <c r="C232" s="39" t="s">
        <v>156</v>
      </c>
      <c r="D232" s="40" t="s">
        <v>156</v>
      </c>
      <c r="E232" s="41" t="s">
        <v>156</v>
      </c>
      <c r="F232" s="27">
        <v>3467450</v>
      </c>
      <c r="G232" s="35">
        <v>347055.89999999991</v>
      </c>
    </row>
    <row r="233" spans="2:7" s="9" customFormat="1" x14ac:dyDescent="0.2">
      <c r="B233" s="15" t="s">
        <v>245</v>
      </c>
      <c r="C233" s="39" t="s">
        <v>246</v>
      </c>
      <c r="D233" s="40" t="s">
        <v>246</v>
      </c>
      <c r="E233" s="41" t="s">
        <v>246</v>
      </c>
      <c r="F233" s="27">
        <v>71800</v>
      </c>
      <c r="G233" s="35">
        <v>61800</v>
      </c>
    </row>
    <row r="234" spans="2:7" s="9" customFormat="1" x14ac:dyDescent="0.2">
      <c r="B234" s="15" t="s">
        <v>158</v>
      </c>
      <c r="C234" s="39" t="s">
        <v>157</v>
      </c>
      <c r="D234" s="40" t="s">
        <v>157</v>
      </c>
      <c r="E234" s="41" t="s">
        <v>157</v>
      </c>
      <c r="F234" s="27">
        <v>838220</v>
      </c>
      <c r="G234" s="35">
        <v>0</v>
      </c>
    </row>
    <row r="235" spans="2:7" s="9" customFormat="1" x14ac:dyDescent="0.2">
      <c r="B235" s="15" t="s">
        <v>248</v>
      </c>
      <c r="C235" s="39" t="s">
        <v>247</v>
      </c>
      <c r="D235" s="40" t="s">
        <v>247</v>
      </c>
      <c r="E235" s="41" t="s">
        <v>247</v>
      </c>
      <c r="F235" s="27">
        <v>770000</v>
      </c>
      <c r="G235" s="35">
        <v>32429.650000000023</v>
      </c>
    </row>
    <row r="236" spans="2:7" s="9" customFormat="1" x14ac:dyDescent="0.2">
      <c r="B236" s="15" t="s">
        <v>162</v>
      </c>
      <c r="C236" s="39" t="s">
        <v>161</v>
      </c>
      <c r="D236" s="40" t="s">
        <v>161</v>
      </c>
      <c r="E236" s="41" t="s">
        <v>161</v>
      </c>
      <c r="F236" s="27">
        <v>0</v>
      </c>
      <c r="G236" s="35">
        <v>11511.62</v>
      </c>
    </row>
    <row r="237" spans="2:7" s="9" customFormat="1" x14ac:dyDescent="0.2">
      <c r="B237" s="15" t="s">
        <v>251</v>
      </c>
      <c r="C237" s="39" t="s">
        <v>252</v>
      </c>
      <c r="D237" s="40" t="s">
        <v>252</v>
      </c>
      <c r="E237" s="41" t="s">
        <v>252</v>
      </c>
      <c r="F237" s="27">
        <v>0</v>
      </c>
      <c r="G237" s="35">
        <v>39216</v>
      </c>
    </row>
    <row r="238" spans="2:7" s="9" customFormat="1" x14ac:dyDescent="0.2">
      <c r="B238" s="15" t="s">
        <v>255</v>
      </c>
      <c r="C238" s="39" t="s">
        <v>256</v>
      </c>
      <c r="D238" s="40" t="s">
        <v>256</v>
      </c>
      <c r="E238" s="41" t="s">
        <v>256</v>
      </c>
      <c r="F238" s="27">
        <v>0</v>
      </c>
      <c r="G238" s="35">
        <v>1711549.41</v>
      </c>
    </row>
    <row r="239" spans="2:7" s="9" customFormat="1" x14ac:dyDescent="0.2">
      <c r="B239" s="15" t="s">
        <v>174</v>
      </c>
      <c r="C239" s="39" t="s">
        <v>173</v>
      </c>
      <c r="D239" s="40"/>
      <c r="E239" s="41"/>
      <c r="F239" s="27">
        <v>0</v>
      </c>
      <c r="G239" s="35">
        <v>708400</v>
      </c>
    </row>
    <row r="240" spans="2:7" s="9" customFormat="1" x14ac:dyDescent="0.2">
      <c r="B240" s="15" t="s">
        <v>179</v>
      </c>
      <c r="C240" s="39" t="s">
        <v>180</v>
      </c>
      <c r="D240" s="40" t="s">
        <v>180</v>
      </c>
      <c r="E240" s="41" t="s">
        <v>180</v>
      </c>
      <c r="F240" s="27">
        <v>0</v>
      </c>
      <c r="G240" s="35">
        <v>455000</v>
      </c>
    </row>
    <row r="241" spans="2:7" s="9" customFormat="1" x14ac:dyDescent="0.2">
      <c r="B241" s="14" t="s">
        <v>310</v>
      </c>
      <c r="C241" s="42" t="s">
        <v>323</v>
      </c>
      <c r="D241" s="43"/>
      <c r="E241" s="44"/>
      <c r="F241" s="26">
        <f>+SUM(F242:F246)</f>
        <v>81102960</v>
      </c>
      <c r="G241" s="34">
        <v>81102960</v>
      </c>
    </row>
    <row r="242" spans="2:7" s="9" customFormat="1" x14ac:dyDescent="0.2">
      <c r="B242" s="15" t="s">
        <v>63</v>
      </c>
      <c r="C242" s="39" t="s">
        <v>62</v>
      </c>
      <c r="D242" s="40" t="s">
        <v>62</v>
      </c>
      <c r="E242" s="41" t="s">
        <v>62</v>
      </c>
      <c r="F242" s="27">
        <v>1000000</v>
      </c>
      <c r="G242" s="35">
        <v>802000</v>
      </c>
    </row>
    <row r="243" spans="2:7" s="9" customFormat="1" x14ac:dyDescent="0.2">
      <c r="B243" s="15" t="s">
        <v>226</v>
      </c>
      <c r="C243" s="39" t="s">
        <v>225</v>
      </c>
      <c r="D243" s="40" t="s">
        <v>225</v>
      </c>
      <c r="E243" s="41" t="s">
        <v>225</v>
      </c>
      <c r="F243" s="27">
        <v>2500000</v>
      </c>
      <c r="G243" s="35">
        <v>3872000</v>
      </c>
    </row>
    <row r="244" spans="2:7" s="9" customFormat="1" x14ac:dyDescent="0.2">
      <c r="B244" s="15" t="s">
        <v>96</v>
      </c>
      <c r="C244" s="39" t="s">
        <v>95</v>
      </c>
      <c r="D244" s="40" t="s">
        <v>95</v>
      </c>
      <c r="E244" s="41" t="s">
        <v>95</v>
      </c>
      <c r="F244" s="27">
        <v>76102960</v>
      </c>
      <c r="G244" s="35">
        <v>64323931.799999997</v>
      </c>
    </row>
    <row r="245" spans="2:7" s="9" customFormat="1" x14ac:dyDescent="0.2">
      <c r="B245" s="15" t="s">
        <v>139</v>
      </c>
      <c r="C245" s="39" t="s">
        <v>140</v>
      </c>
      <c r="D245" s="40" t="s">
        <v>140</v>
      </c>
      <c r="E245" s="41" t="s">
        <v>140</v>
      </c>
      <c r="F245" s="27">
        <v>1500000</v>
      </c>
      <c r="G245" s="35">
        <v>4332000</v>
      </c>
    </row>
    <row r="246" spans="2:7" s="9" customFormat="1" x14ac:dyDescent="0.2">
      <c r="B246" s="15" t="s">
        <v>255</v>
      </c>
      <c r="C246" s="39" t="s">
        <v>256</v>
      </c>
      <c r="D246" s="40" t="s">
        <v>256</v>
      </c>
      <c r="E246" s="41" t="s">
        <v>256</v>
      </c>
      <c r="F246" s="27">
        <v>0</v>
      </c>
      <c r="G246" s="35">
        <v>7773028.2000000002</v>
      </c>
    </row>
    <row r="247" spans="2:7" s="9" customFormat="1" x14ac:dyDescent="0.2">
      <c r="B247" s="22" t="s">
        <v>324</v>
      </c>
      <c r="C247" s="42" t="s">
        <v>325</v>
      </c>
      <c r="D247" s="43"/>
      <c r="E247" s="44"/>
      <c r="F247" s="26">
        <f>+F248</f>
        <v>111600000</v>
      </c>
      <c r="G247" s="34">
        <v>111600000</v>
      </c>
    </row>
    <row r="248" spans="2:7" s="9" customFormat="1" x14ac:dyDescent="0.2">
      <c r="B248" s="15" t="s">
        <v>313</v>
      </c>
      <c r="C248" s="39" t="s">
        <v>312</v>
      </c>
      <c r="D248" s="40" t="s">
        <v>166</v>
      </c>
      <c r="E248" s="41" t="s">
        <v>166</v>
      </c>
      <c r="F248" s="27">
        <v>111600000</v>
      </c>
      <c r="G248" s="35">
        <v>111600000</v>
      </c>
    </row>
    <row r="249" spans="2:7" s="9" customFormat="1" x14ac:dyDescent="0.2">
      <c r="B249" s="22" t="s">
        <v>324</v>
      </c>
      <c r="C249" s="42" t="s">
        <v>326</v>
      </c>
      <c r="D249" s="43"/>
      <c r="E249" s="44"/>
      <c r="F249" s="26">
        <f>+SUM(F250:F258)</f>
        <v>2000000</v>
      </c>
      <c r="G249" s="34">
        <v>3979818</v>
      </c>
    </row>
    <row r="250" spans="2:7" s="9" customFormat="1" x14ac:dyDescent="0.2">
      <c r="B250" s="15" t="s">
        <v>53</v>
      </c>
      <c r="C250" s="39" t="s">
        <v>52</v>
      </c>
      <c r="D250" s="40" t="s">
        <v>52</v>
      </c>
      <c r="E250" s="41" t="s">
        <v>52</v>
      </c>
      <c r="F250" s="27">
        <v>0</v>
      </c>
      <c r="G250" s="35">
        <v>378000</v>
      </c>
    </row>
    <row r="251" spans="2:7" s="9" customFormat="1" x14ac:dyDescent="0.2">
      <c r="B251" s="15" t="s">
        <v>63</v>
      </c>
      <c r="C251" s="39" t="s">
        <v>62</v>
      </c>
      <c r="D251" s="40" t="s">
        <v>62</v>
      </c>
      <c r="E251" s="41" t="s">
        <v>62</v>
      </c>
      <c r="F251" s="27">
        <v>0</v>
      </c>
      <c r="G251" s="35">
        <v>1896818</v>
      </c>
    </row>
    <row r="252" spans="2:7" s="9" customFormat="1" x14ac:dyDescent="0.2">
      <c r="B252" s="15" t="s">
        <v>233</v>
      </c>
      <c r="C252" s="39" t="s">
        <v>234</v>
      </c>
      <c r="D252" s="40" t="s">
        <v>234</v>
      </c>
      <c r="E252" s="41" t="s">
        <v>234</v>
      </c>
      <c r="F252" s="27">
        <v>0</v>
      </c>
      <c r="G252" s="35">
        <v>240000</v>
      </c>
    </row>
    <row r="253" spans="2:7" s="9" customFormat="1" x14ac:dyDescent="0.2">
      <c r="B253" s="15" t="s">
        <v>273</v>
      </c>
      <c r="C253" s="39" t="s">
        <v>237</v>
      </c>
      <c r="D253" s="40" t="s">
        <v>237</v>
      </c>
      <c r="E253" s="41" t="s">
        <v>237</v>
      </c>
      <c r="F253" s="27">
        <v>1000000</v>
      </c>
      <c r="G253" s="35">
        <v>465000</v>
      </c>
    </row>
    <row r="254" spans="2:7" s="9" customFormat="1" x14ac:dyDescent="0.2">
      <c r="B254" s="15" t="s">
        <v>275</v>
      </c>
      <c r="C254" s="39" t="s">
        <v>85</v>
      </c>
      <c r="D254" s="40" t="s">
        <v>85</v>
      </c>
      <c r="E254" s="41" t="s">
        <v>85</v>
      </c>
      <c r="F254" s="27">
        <v>1000000</v>
      </c>
      <c r="G254" s="35">
        <v>984700</v>
      </c>
    </row>
    <row r="255" spans="2:7" s="9" customFormat="1" x14ac:dyDescent="0.2">
      <c r="B255" s="15" t="s">
        <v>131</v>
      </c>
      <c r="C255" s="39" t="s">
        <v>132</v>
      </c>
      <c r="D255" s="40" t="s">
        <v>132</v>
      </c>
      <c r="E255" s="41" t="s">
        <v>132</v>
      </c>
      <c r="F255" s="27">
        <v>0</v>
      </c>
      <c r="G255" s="35">
        <v>100</v>
      </c>
    </row>
    <row r="256" spans="2:7" s="9" customFormat="1" x14ac:dyDescent="0.2">
      <c r="B256" s="15" t="s">
        <v>149</v>
      </c>
      <c r="C256" s="39" t="s">
        <v>150</v>
      </c>
      <c r="D256" s="40" t="s">
        <v>150</v>
      </c>
      <c r="E256" s="41" t="s">
        <v>150</v>
      </c>
      <c r="F256" s="27">
        <v>0</v>
      </c>
      <c r="G256" s="35">
        <v>100</v>
      </c>
    </row>
    <row r="257" spans="2:7" s="9" customFormat="1" x14ac:dyDescent="0.2">
      <c r="B257" s="15" t="s">
        <v>162</v>
      </c>
      <c r="C257" s="39" t="s">
        <v>161</v>
      </c>
      <c r="D257" s="40" t="s">
        <v>161</v>
      </c>
      <c r="E257" s="41" t="s">
        <v>161</v>
      </c>
      <c r="F257" s="27">
        <v>0</v>
      </c>
      <c r="G257" s="35">
        <v>15000</v>
      </c>
    </row>
    <row r="258" spans="2:7" s="9" customFormat="1" x14ac:dyDescent="0.2">
      <c r="B258" s="15" t="s">
        <v>251</v>
      </c>
      <c r="C258" s="39" t="s">
        <v>252</v>
      </c>
      <c r="D258" s="40" t="s">
        <v>252</v>
      </c>
      <c r="E258" s="41" t="s">
        <v>252</v>
      </c>
      <c r="F258" s="27">
        <v>0</v>
      </c>
      <c r="G258" s="35">
        <v>100</v>
      </c>
    </row>
    <row r="259" spans="2:7" s="9" customFormat="1" x14ac:dyDescent="0.2">
      <c r="B259" s="22" t="s">
        <v>324</v>
      </c>
      <c r="C259" s="42" t="s">
        <v>327</v>
      </c>
      <c r="D259" s="43" t="s">
        <v>17</v>
      </c>
      <c r="E259" s="44" t="s">
        <v>17</v>
      </c>
      <c r="F259" s="26">
        <f>+F260</f>
        <v>4535794156</v>
      </c>
      <c r="G259" s="34">
        <v>4566152156</v>
      </c>
    </row>
    <row r="260" spans="2:7" s="9" customFormat="1" x14ac:dyDescent="0.2">
      <c r="B260" s="15" t="s">
        <v>313</v>
      </c>
      <c r="C260" s="39" t="s">
        <v>312</v>
      </c>
      <c r="D260" s="40" t="s">
        <v>166</v>
      </c>
      <c r="E260" s="41" t="s">
        <v>166</v>
      </c>
      <c r="F260" s="27">
        <v>4535794156</v>
      </c>
      <c r="G260" s="35">
        <v>4566152156</v>
      </c>
    </row>
    <row r="261" spans="2:7" s="9" customFormat="1" x14ac:dyDescent="0.2">
      <c r="B261" s="22" t="s">
        <v>328</v>
      </c>
      <c r="C261" s="42" t="s">
        <v>329</v>
      </c>
      <c r="D261" s="43" t="s">
        <v>17</v>
      </c>
      <c r="E261" s="44" t="s">
        <v>17</v>
      </c>
      <c r="F261" s="26">
        <f>+F262</f>
        <v>800000</v>
      </c>
      <c r="G261" s="34">
        <v>800000</v>
      </c>
    </row>
    <row r="262" spans="2:7" s="9" customFormat="1" x14ac:dyDescent="0.2">
      <c r="B262" s="15" t="s">
        <v>155</v>
      </c>
      <c r="C262" s="39" t="s">
        <v>156</v>
      </c>
      <c r="D262" s="40" t="s">
        <v>156</v>
      </c>
      <c r="E262" s="41" t="s">
        <v>156</v>
      </c>
      <c r="F262" s="27">
        <v>800000</v>
      </c>
      <c r="G262" s="35">
        <v>800000</v>
      </c>
    </row>
    <row r="263" spans="2:7" s="9" customFormat="1" x14ac:dyDescent="0.2">
      <c r="B263" s="22" t="s">
        <v>330</v>
      </c>
      <c r="C263" s="42" t="s">
        <v>331</v>
      </c>
      <c r="D263" s="43" t="s">
        <v>17</v>
      </c>
      <c r="E263" s="44" t="s">
        <v>17</v>
      </c>
      <c r="F263" s="26">
        <f>+SUM(F264:F268)</f>
        <v>4000000000</v>
      </c>
      <c r="G263" s="34">
        <v>4000000000</v>
      </c>
    </row>
    <row r="264" spans="2:7" s="9" customFormat="1" x14ac:dyDescent="0.2">
      <c r="B264" s="15" t="s">
        <v>59</v>
      </c>
      <c r="C264" s="39" t="s">
        <v>58</v>
      </c>
      <c r="D264" s="40" t="s">
        <v>58</v>
      </c>
      <c r="E264" s="41" t="s">
        <v>58</v>
      </c>
      <c r="F264" s="27">
        <v>20000000</v>
      </c>
      <c r="G264" s="35">
        <v>20000000</v>
      </c>
    </row>
    <row r="265" spans="2:7" s="9" customFormat="1" x14ac:dyDescent="0.2">
      <c r="B265" s="15" t="s">
        <v>226</v>
      </c>
      <c r="C265" s="39" t="s">
        <v>225</v>
      </c>
      <c r="D265" s="40" t="s">
        <v>225</v>
      </c>
      <c r="E265" s="41" t="s">
        <v>225</v>
      </c>
      <c r="F265" s="27">
        <v>5000000</v>
      </c>
      <c r="G265" s="35">
        <v>5000000</v>
      </c>
    </row>
    <row r="266" spans="2:7" s="9" customFormat="1" x14ac:dyDescent="0.2">
      <c r="B266" s="15" t="s">
        <v>88</v>
      </c>
      <c r="C266" s="39" t="s">
        <v>89</v>
      </c>
      <c r="D266" s="40" t="s">
        <v>89</v>
      </c>
      <c r="E266" s="41" t="s">
        <v>89</v>
      </c>
      <c r="F266" s="27">
        <v>60000000</v>
      </c>
      <c r="G266" s="35">
        <v>60000000</v>
      </c>
    </row>
    <row r="267" spans="2:7" s="9" customFormat="1" x14ac:dyDescent="0.2">
      <c r="B267" s="15" t="s">
        <v>139</v>
      </c>
      <c r="C267" s="39" t="s">
        <v>140</v>
      </c>
      <c r="D267" s="40" t="s">
        <v>140</v>
      </c>
      <c r="E267" s="41" t="s">
        <v>140</v>
      </c>
      <c r="F267" s="27">
        <v>10000000</v>
      </c>
      <c r="G267" s="35">
        <v>10000000</v>
      </c>
    </row>
    <row r="268" spans="2:7" s="9" customFormat="1" x14ac:dyDescent="0.2">
      <c r="B268" s="15" t="s">
        <v>313</v>
      </c>
      <c r="C268" s="39" t="s">
        <v>312</v>
      </c>
      <c r="D268" s="40" t="s">
        <v>166</v>
      </c>
      <c r="E268" s="41" t="s">
        <v>166</v>
      </c>
      <c r="F268" s="27">
        <v>3905000000</v>
      </c>
      <c r="G268" s="35">
        <v>3905000000</v>
      </c>
    </row>
    <row r="269" spans="2:7" s="9" customFormat="1" x14ac:dyDescent="0.2">
      <c r="B269" s="22" t="s">
        <v>339</v>
      </c>
      <c r="C269" s="42" t="s">
        <v>389</v>
      </c>
      <c r="D269" s="43"/>
      <c r="E269" s="44"/>
      <c r="F269" s="26">
        <f>+F270</f>
        <v>0</v>
      </c>
      <c r="G269" s="35">
        <v>40000000</v>
      </c>
    </row>
    <row r="270" spans="2:7" s="9" customFormat="1" x14ac:dyDescent="0.2">
      <c r="B270" s="15" t="s">
        <v>165</v>
      </c>
      <c r="C270" s="39" t="s">
        <v>166</v>
      </c>
      <c r="D270" s="40" t="s">
        <v>166</v>
      </c>
      <c r="E270" s="41" t="s">
        <v>166</v>
      </c>
      <c r="F270" s="27">
        <v>0</v>
      </c>
      <c r="G270" s="35">
        <v>40000000</v>
      </c>
    </row>
    <row r="271" spans="2:7" s="9" customFormat="1" x14ac:dyDescent="0.2">
      <c r="B271" s="22" t="s">
        <v>332</v>
      </c>
      <c r="C271" s="42" t="s">
        <v>333</v>
      </c>
      <c r="D271" s="43" t="s">
        <v>17</v>
      </c>
      <c r="E271" s="44" t="s">
        <v>17</v>
      </c>
      <c r="F271" s="26">
        <f>+F272</f>
        <v>480600000</v>
      </c>
      <c r="G271" s="34">
        <v>606600000</v>
      </c>
    </row>
    <row r="272" spans="2:7" s="9" customFormat="1" x14ac:dyDescent="0.2">
      <c r="B272" s="15" t="s">
        <v>313</v>
      </c>
      <c r="C272" s="39" t="s">
        <v>312</v>
      </c>
      <c r="D272" s="40" t="s">
        <v>166</v>
      </c>
      <c r="E272" s="41" t="s">
        <v>166</v>
      </c>
      <c r="F272" s="27">
        <v>480600000</v>
      </c>
      <c r="G272" s="35">
        <v>606600000</v>
      </c>
    </row>
    <row r="273" spans="2:7" s="9" customFormat="1" x14ac:dyDescent="0.2">
      <c r="B273" s="22" t="s">
        <v>334</v>
      </c>
      <c r="C273" s="42" t="s">
        <v>335</v>
      </c>
      <c r="D273" s="43" t="s">
        <v>17</v>
      </c>
      <c r="E273" s="44" t="s">
        <v>17</v>
      </c>
      <c r="F273" s="26">
        <f>+ SUM(F274:F275)</f>
        <v>1535000000</v>
      </c>
      <c r="G273" s="34">
        <v>1529660000</v>
      </c>
    </row>
    <row r="274" spans="2:7" s="9" customFormat="1" x14ac:dyDescent="0.2">
      <c r="B274" s="15" t="s">
        <v>236</v>
      </c>
      <c r="C274" s="39" t="s">
        <v>235</v>
      </c>
      <c r="D274" s="40" t="s">
        <v>235</v>
      </c>
      <c r="E274" s="41" t="s">
        <v>235</v>
      </c>
      <c r="F274" s="27">
        <v>35000000</v>
      </c>
      <c r="G274" s="35">
        <v>29660000</v>
      </c>
    </row>
    <row r="275" spans="2:7" s="9" customFormat="1" x14ac:dyDescent="0.2">
      <c r="B275" s="15" t="s">
        <v>165</v>
      </c>
      <c r="C275" s="39" t="s">
        <v>166</v>
      </c>
      <c r="D275" s="40" t="s">
        <v>166</v>
      </c>
      <c r="E275" s="41" t="s">
        <v>166</v>
      </c>
      <c r="F275" s="27">
        <v>1500000000</v>
      </c>
      <c r="G275" s="35">
        <v>1500000000</v>
      </c>
    </row>
    <row r="276" spans="2:7" s="9" customFormat="1" x14ac:dyDescent="0.2">
      <c r="B276" s="23">
        <v>150</v>
      </c>
      <c r="C276" s="51" t="s">
        <v>336</v>
      </c>
      <c r="D276" s="52"/>
      <c r="E276" s="53"/>
      <c r="F276" s="29">
        <f>+F277</f>
        <v>0</v>
      </c>
      <c r="G276" s="38">
        <v>2078752</v>
      </c>
    </row>
    <row r="277" spans="2:7" s="9" customFormat="1" x14ac:dyDescent="0.2">
      <c r="B277" s="14" t="s">
        <v>310</v>
      </c>
      <c r="C277" s="42" t="s">
        <v>17</v>
      </c>
      <c r="D277" s="43" t="s">
        <v>17</v>
      </c>
      <c r="E277" s="44" t="s">
        <v>17</v>
      </c>
      <c r="F277" s="26">
        <f>+ SUM(F278:F289)</f>
        <v>0</v>
      </c>
      <c r="G277" s="34">
        <v>2078752</v>
      </c>
    </row>
    <row r="278" spans="2:7" s="9" customFormat="1" x14ac:dyDescent="0.2">
      <c r="B278" s="15" t="s">
        <v>226</v>
      </c>
      <c r="C278" s="39" t="s">
        <v>225</v>
      </c>
      <c r="D278" s="40" t="s">
        <v>225</v>
      </c>
      <c r="E278" s="41" t="s">
        <v>225</v>
      </c>
      <c r="F278" s="27">
        <v>0</v>
      </c>
      <c r="G278" s="35">
        <v>111377</v>
      </c>
    </row>
    <row r="279" spans="2:7" s="9" customFormat="1" x14ac:dyDescent="0.2">
      <c r="B279" s="15" t="s">
        <v>240</v>
      </c>
      <c r="C279" s="39" t="s">
        <v>92</v>
      </c>
      <c r="D279" s="40" t="s">
        <v>92</v>
      </c>
      <c r="E279" s="41" t="s">
        <v>92</v>
      </c>
      <c r="F279" s="27">
        <v>0</v>
      </c>
      <c r="G279" s="35">
        <v>984000</v>
      </c>
    </row>
    <row r="280" spans="2:7" s="9" customFormat="1" x14ac:dyDescent="0.2">
      <c r="B280" s="15" t="s">
        <v>96</v>
      </c>
      <c r="C280" s="39" t="s">
        <v>95</v>
      </c>
      <c r="D280" s="40" t="s">
        <v>95</v>
      </c>
      <c r="E280" s="41" t="s">
        <v>95</v>
      </c>
      <c r="F280" s="27">
        <v>0</v>
      </c>
      <c r="G280" s="35">
        <v>0</v>
      </c>
    </row>
    <row r="281" spans="2:7" s="9" customFormat="1" x14ac:dyDescent="0.2">
      <c r="B281" s="15" t="s">
        <v>106</v>
      </c>
      <c r="C281" s="39" t="s">
        <v>105</v>
      </c>
      <c r="D281" s="40" t="s">
        <v>105</v>
      </c>
      <c r="E281" s="41" t="s">
        <v>105</v>
      </c>
      <c r="F281" s="27">
        <v>0</v>
      </c>
      <c r="G281" s="35">
        <v>212500</v>
      </c>
    </row>
    <row r="282" spans="2:7" s="9" customFormat="1" x14ac:dyDescent="0.2">
      <c r="B282" s="15" t="s">
        <v>110</v>
      </c>
      <c r="C282" s="39" t="s">
        <v>109</v>
      </c>
      <c r="D282" s="40" t="s">
        <v>109</v>
      </c>
      <c r="E282" s="41" t="s">
        <v>109</v>
      </c>
      <c r="F282" s="27">
        <v>0</v>
      </c>
      <c r="G282" s="35">
        <v>21360</v>
      </c>
    </row>
    <row r="283" spans="2:7" s="9" customFormat="1" x14ac:dyDescent="0.2">
      <c r="B283" s="15" t="s">
        <v>112</v>
      </c>
      <c r="C283" s="39" t="s">
        <v>111</v>
      </c>
      <c r="D283" s="40" t="s">
        <v>111</v>
      </c>
      <c r="E283" s="41" t="s">
        <v>111</v>
      </c>
      <c r="F283" s="27">
        <v>0</v>
      </c>
      <c r="G283" s="35">
        <v>17800</v>
      </c>
    </row>
    <row r="284" spans="2:7" s="9" customFormat="1" x14ac:dyDescent="0.2">
      <c r="B284" s="15" t="s">
        <v>155</v>
      </c>
      <c r="C284" s="39" t="s">
        <v>156</v>
      </c>
      <c r="D284" s="40" t="s">
        <v>156</v>
      </c>
      <c r="E284" s="41" t="s">
        <v>156</v>
      </c>
      <c r="F284" s="27">
        <v>0</v>
      </c>
      <c r="G284" s="35">
        <v>304100</v>
      </c>
    </row>
    <row r="285" spans="2:7" s="9" customFormat="1" x14ac:dyDescent="0.2">
      <c r="B285" s="15" t="s">
        <v>245</v>
      </c>
      <c r="C285" s="39" t="s">
        <v>246</v>
      </c>
      <c r="D285" s="40" t="s">
        <v>246</v>
      </c>
      <c r="E285" s="41" t="s">
        <v>246</v>
      </c>
      <c r="F285" s="27">
        <v>0</v>
      </c>
      <c r="G285" s="35">
        <v>224700</v>
      </c>
    </row>
    <row r="286" spans="2:7" s="9" customFormat="1" x14ac:dyDescent="0.2">
      <c r="B286" s="15" t="s">
        <v>160</v>
      </c>
      <c r="C286" s="39" t="s">
        <v>159</v>
      </c>
      <c r="D286" s="40" t="s">
        <v>159</v>
      </c>
      <c r="E286" s="41" t="s">
        <v>159</v>
      </c>
      <c r="F286" s="27">
        <v>0</v>
      </c>
      <c r="G286" s="35">
        <v>192500</v>
      </c>
    </row>
    <row r="287" spans="2:7" s="9" customFormat="1" x14ac:dyDescent="0.2">
      <c r="B287" s="15" t="s">
        <v>251</v>
      </c>
      <c r="C287" s="39" t="s">
        <v>252</v>
      </c>
      <c r="D287" s="40" t="s">
        <v>252</v>
      </c>
      <c r="E287" s="41" t="s">
        <v>252</v>
      </c>
      <c r="F287" s="27">
        <v>0</v>
      </c>
      <c r="G287" s="35">
        <v>8900</v>
      </c>
    </row>
    <row r="288" spans="2:7" s="9" customFormat="1" x14ac:dyDescent="0.2">
      <c r="B288" s="15" t="s">
        <v>255</v>
      </c>
      <c r="C288" s="39" t="s">
        <v>256</v>
      </c>
      <c r="D288" s="40" t="s">
        <v>256</v>
      </c>
      <c r="E288" s="41" t="s">
        <v>256</v>
      </c>
      <c r="F288" s="27">
        <v>0</v>
      </c>
      <c r="G288" s="35">
        <v>1515</v>
      </c>
    </row>
    <row r="289" spans="2:7" s="9" customFormat="1" x14ac:dyDescent="0.2">
      <c r="B289" s="15" t="s">
        <v>174</v>
      </c>
      <c r="C289" s="39" t="s">
        <v>173</v>
      </c>
      <c r="D289" s="40"/>
      <c r="E289" s="41"/>
      <c r="F289" s="27">
        <v>0</v>
      </c>
      <c r="G289" s="35">
        <v>0</v>
      </c>
    </row>
    <row r="290" spans="2:7" s="9" customFormat="1" x14ac:dyDescent="0.2">
      <c r="B290" s="23">
        <v>300</v>
      </c>
      <c r="C290" s="51" t="s">
        <v>337</v>
      </c>
      <c r="D290" s="52"/>
      <c r="E290" s="53"/>
      <c r="F290" s="29">
        <f>+ SUM(F291+F295+F299+F304+F307+F309+F313+F315+F317+F319+F321+F324+F326+F328+F330+F332+F334+F336+F338)</f>
        <v>315550000</v>
      </c>
      <c r="G290" s="38">
        <v>315550000</v>
      </c>
    </row>
    <row r="291" spans="2:7" s="9" customFormat="1" x14ac:dyDescent="0.2">
      <c r="B291" s="22" t="s">
        <v>330</v>
      </c>
      <c r="C291" s="42" t="s">
        <v>338</v>
      </c>
      <c r="D291" s="43" t="s">
        <v>17</v>
      </c>
      <c r="E291" s="44" t="s">
        <v>17</v>
      </c>
      <c r="F291" s="26">
        <f>+ SUM(F292:F294)</f>
        <v>22015128</v>
      </c>
      <c r="G291" s="34">
        <v>22015128</v>
      </c>
    </row>
    <row r="292" spans="2:7" s="9" customFormat="1" x14ac:dyDescent="0.2">
      <c r="B292" s="15" t="s">
        <v>59</v>
      </c>
      <c r="C292" s="39" t="s">
        <v>58</v>
      </c>
      <c r="D292" s="40" t="s">
        <v>58</v>
      </c>
      <c r="E292" s="41" t="s">
        <v>58</v>
      </c>
      <c r="F292" s="27">
        <v>7338372</v>
      </c>
      <c r="G292" s="35">
        <v>7338372</v>
      </c>
    </row>
    <row r="293" spans="2:7" s="9" customFormat="1" x14ac:dyDescent="0.2">
      <c r="B293" s="15" t="s">
        <v>86</v>
      </c>
      <c r="C293" s="39" t="s">
        <v>87</v>
      </c>
      <c r="D293" s="40" t="s">
        <v>87</v>
      </c>
      <c r="E293" s="41" t="s">
        <v>87</v>
      </c>
      <c r="F293" s="27">
        <v>7338384</v>
      </c>
      <c r="G293" s="35">
        <v>7338384</v>
      </c>
    </row>
    <row r="294" spans="2:7" s="9" customFormat="1" x14ac:dyDescent="0.2">
      <c r="B294" s="15" t="s">
        <v>88</v>
      </c>
      <c r="C294" s="39" t="s">
        <v>89</v>
      </c>
      <c r="D294" s="40" t="s">
        <v>89</v>
      </c>
      <c r="E294" s="41" t="s">
        <v>89</v>
      </c>
      <c r="F294" s="27">
        <v>7338372</v>
      </c>
      <c r="G294" s="35">
        <v>7338372</v>
      </c>
    </row>
    <row r="295" spans="2:7" s="9" customFormat="1" x14ac:dyDescent="0.2">
      <c r="B295" s="22" t="s">
        <v>339</v>
      </c>
      <c r="C295" s="42" t="s">
        <v>340</v>
      </c>
      <c r="D295" s="43" t="s">
        <v>17</v>
      </c>
      <c r="E295" s="44" t="s">
        <v>17</v>
      </c>
      <c r="F295" s="26">
        <f>+ SUM(F296:F298)</f>
        <v>22015116</v>
      </c>
      <c r="G295" s="34">
        <v>22015116</v>
      </c>
    </row>
    <row r="296" spans="2:7" s="9" customFormat="1" x14ac:dyDescent="0.2">
      <c r="B296" s="15" t="s">
        <v>59</v>
      </c>
      <c r="C296" s="39" t="s">
        <v>58</v>
      </c>
      <c r="D296" s="40" t="s">
        <v>58</v>
      </c>
      <c r="E296" s="41" t="s">
        <v>58</v>
      </c>
      <c r="F296" s="27">
        <v>7338372</v>
      </c>
      <c r="G296" s="35">
        <v>7338372</v>
      </c>
    </row>
    <row r="297" spans="2:7" s="9" customFormat="1" x14ac:dyDescent="0.2">
      <c r="B297" s="15" t="s">
        <v>86</v>
      </c>
      <c r="C297" s="39" t="s">
        <v>87</v>
      </c>
      <c r="D297" s="40" t="s">
        <v>87</v>
      </c>
      <c r="E297" s="41" t="s">
        <v>87</v>
      </c>
      <c r="F297" s="27">
        <v>7338372</v>
      </c>
      <c r="G297" s="35">
        <v>7338372</v>
      </c>
    </row>
    <row r="298" spans="2:7" s="9" customFormat="1" x14ac:dyDescent="0.2">
      <c r="B298" s="15" t="s">
        <v>88</v>
      </c>
      <c r="C298" s="39" t="s">
        <v>89</v>
      </c>
      <c r="D298" s="40" t="s">
        <v>89</v>
      </c>
      <c r="E298" s="41" t="s">
        <v>89</v>
      </c>
      <c r="F298" s="27">
        <v>7338372</v>
      </c>
      <c r="G298" s="35">
        <v>7338372</v>
      </c>
    </row>
    <row r="299" spans="2:7" s="9" customFormat="1" x14ac:dyDescent="0.2">
      <c r="B299" s="22" t="s">
        <v>341</v>
      </c>
      <c r="C299" s="42" t="s">
        <v>342</v>
      </c>
      <c r="D299" s="43" t="s">
        <v>17</v>
      </c>
      <c r="E299" s="44" t="s">
        <v>17</v>
      </c>
      <c r="F299" s="26">
        <f>+ SUM(F300:F303)</f>
        <v>36691860</v>
      </c>
      <c r="G299" s="34">
        <v>36691860</v>
      </c>
    </row>
    <row r="300" spans="2:7" s="9" customFormat="1" x14ac:dyDescent="0.2">
      <c r="B300" s="15" t="s">
        <v>301</v>
      </c>
      <c r="C300" s="39" t="s">
        <v>302</v>
      </c>
      <c r="D300" s="40" t="s">
        <v>58</v>
      </c>
      <c r="E300" s="41" t="s">
        <v>58</v>
      </c>
      <c r="F300" s="27">
        <v>7338372</v>
      </c>
      <c r="G300" s="35">
        <v>7338372</v>
      </c>
    </row>
    <row r="301" spans="2:7" s="9" customFormat="1" x14ac:dyDescent="0.2">
      <c r="B301" s="15" t="s">
        <v>273</v>
      </c>
      <c r="C301" s="39" t="s">
        <v>237</v>
      </c>
      <c r="D301" s="40" t="s">
        <v>237</v>
      </c>
      <c r="E301" s="41" t="s">
        <v>237</v>
      </c>
      <c r="F301" s="27">
        <v>7338372</v>
      </c>
      <c r="G301" s="35">
        <v>7338372</v>
      </c>
    </row>
    <row r="302" spans="2:7" s="9" customFormat="1" x14ac:dyDescent="0.2">
      <c r="B302" s="15" t="s">
        <v>275</v>
      </c>
      <c r="C302" s="39" t="s">
        <v>85</v>
      </c>
      <c r="D302" s="40" t="s">
        <v>85</v>
      </c>
      <c r="E302" s="41" t="s">
        <v>85</v>
      </c>
      <c r="F302" s="27">
        <v>7338372</v>
      </c>
      <c r="G302" s="35">
        <v>7338372</v>
      </c>
    </row>
    <row r="303" spans="2:7" s="9" customFormat="1" x14ac:dyDescent="0.2">
      <c r="B303" s="15" t="s">
        <v>88</v>
      </c>
      <c r="C303" s="39" t="s">
        <v>89</v>
      </c>
      <c r="D303" s="40" t="s">
        <v>89</v>
      </c>
      <c r="E303" s="41" t="s">
        <v>89</v>
      </c>
      <c r="F303" s="27">
        <v>14676744</v>
      </c>
      <c r="G303" s="35">
        <v>14676744</v>
      </c>
    </row>
    <row r="304" spans="2:7" s="9" customFormat="1" x14ac:dyDescent="0.2">
      <c r="B304" s="22" t="s">
        <v>332</v>
      </c>
      <c r="C304" s="42" t="s">
        <v>343</v>
      </c>
      <c r="D304" s="43" t="s">
        <v>17</v>
      </c>
      <c r="E304" s="44" t="s">
        <v>17</v>
      </c>
      <c r="F304" s="26">
        <f>+SUM(F305:F306)</f>
        <v>14676744</v>
      </c>
      <c r="G304" s="34">
        <v>14676744</v>
      </c>
    </row>
    <row r="305" spans="2:7" s="9" customFormat="1" x14ac:dyDescent="0.2">
      <c r="B305" s="15" t="s">
        <v>273</v>
      </c>
      <c r="C305" s="39" t="s">
        <v>237</v>
      </c>
      <c r="D305" s="40" t="s">
        <v>237</v>
      </c>
      <c r="E305" s="41" t="s">
        <v>237</v>
      </c>
      <c r="F305" s="27">
        <v>7338372</v>
      </c>
      <c r="G305" s="35">
        <v>7338372</v>
      </c>
    </row>
    <row r="306" spans="2:7" s="9" customFormat="1" x14ac:dyDescent="0.2">
      <c r="B306" s="15" t="s">
        <v>88</v>
      </c>
      <c r="C306" s="39" t="s">
        <v>89</v>
      </c>
      <c r="D306" s="40" t="s">
        <v>89</v>
      </c>
      <c r="E306" s="41" t="s">
        <v>89</v>
      </c>
      <c r="F306" s="27">
        <v>7338372</v>
      </c>
      <c r="G306" s="35">
        <v>7338372</v>
      </c>
    </row>
    <row r="307" spans="2:7" s="9" customFormat="1" x14ac:dyDescent="0.2">
      <c r="B307" s="22" t="s">
        <v>344</v>
      </c>
      <c r="C307" s="42" t="s">
        <v>345</v>
      </c>
      <c r="D307" s="43" t="s">
        <v>17</v>
      </c>
      <c r="E307" s="44" t="s">
        <v>17</v>
      </c>
      <c r="F307" s="26">
        <f>+F308</f>
        <v>14152574</v>
      </c>
      <c r="G307" s="34">
        <v>14152574</v>
      </c>
    </row>
    <row r="308" spans="2:7" s="9" customFormat="1" x14ac:dyDescent="0.2">
      <c r="B308" s="15" t="s">
        <v>270</v>
      </c>
      <c r="C308" s="39" t="s">
        <v>269</v>
      </c>
      <c r="D308" s="40" t="s">
        <v>269</v>
      </c>
      <c r="E308" s="41" t="s">
        <v>269</v>
      </c>
      <c r="F308" s="27">
        <v>14152574</v>
      </c>
      <c r="G308" s="35">
        <v>14152574</v>
      </c>
    </row>
    <row r="309" spans="2:7" s="9" customFormat="1" x14ac:dyDescent="0.2">
      <c r="B309" s="22" t="s">
        <v>346</v>
      </c>
      <c r="C309" s="42" t="s">
        <v>347</v>
      </c>
      <c r="D309" s="43" t="s">
        <v>17</v>
      </c>
      <c r="E309" s="44" t="s">
        <v>17</v>
      </c>
      <c r="F309" s="26">
        <f>+ SUM(F310:F312)</f>
        <v>22015116</v>
      </c>
      <c r="G309" s="34">
        <v>22015116</v>
      </c>
    </row>
    <row r="310" spans="2:7" s="9" customFormat="1" x14ac:dyDescent="0.2">
      <c r="B310" s="15" t="s">
        <v>273</v>
      </c>
      <c r="C310" s="39" t="s">
        <v>237</v>
      </c>
      <c r="D310" s="40" t="s">
        <v>237</v>
      </c>
      <c r="E310" s="41" t="s">
        <v>237</v>
      </c>
      <c r="F310" s="27">
        <v>7338372</v>
      </c>
      <c r="G310" s="35">
        <v>7338372</v>
      </c>
    </row>
    <row r="311" spans="2:7" s="9" customFormat="1" x14ac:dyDescent="0.2">
      <c r="B311" s="15" t="s">
        <v>274</v>
      </c>
      <c r="C311" s="39" t="s">
        <v>84</v>
      </c>
      <c r="D311" s="40" t="s">
        <v>84</v>
      </c>
      <c r="E311" s="41" t="s">
        <v>84</v>
      </c>
      <c r="F311" s="27">
        <v>7338372</v>
      </c>
      <c r="G311" s="35">
        <v>7338372</v>
      </c>
    </row>
    <row r="312" spans="2:7" s="9" customFormat="1" x14ac:dyDescent="0.2">
      <c r="B312" s="15" t="s">
        <v>88</v>
      </c>
      <c r="C312" s="39" t="s">
        <v>89</v>
      </c>
      <c r="D312" s="40" t="s">
        <v>89</v>
      </c>
      <c r="E312" s="41" t="s">
        <v>89</v>
      </c>
      <c r="F312" s="27">
        <v>7338372</v>
      </c>
      <c r="G312" s="35">
        <v>7338372</v>
      </c>
    </row>
    <row r="313" spans="2:7" s="9" customFormat="1" x14ac:dyDescent="0.2">
      <c r="B313" s="22" t="s">
        <v>348</v>
      </c>
      <c r="C313" s="42" t="s">
        <v>349</v>
      </c>
      <c r="D313" s="43" t="s">
        <v>17</v>
      </c>
      <c r="E313" s="44" t="s">
        <v>17</v>
      </c>
      <c r="F313" s="26">
        <f>+F314</f>
        <v>14152574</v>
      </c>
      <c r="G313" s="34">
        <v>14152574</v>
      </c>
    </row>
    <row r="314" spans="2:7" s="9" customFormat="1" x14ac:dyDescent="0.2">
      <c r="B314" s="15" t="s">
        <v>270</v>
      </c>
      <c r="C314" s="39" t="s">
        <v>269</v>
      </c>
      <c r="D314" s="40" t="s">
        <v>269</v>
      </c>
      <c r="E314" s="41" t="s">
        <v>269</v>
      </c>
      <c r="F314" s="27">
        <v>14152574</v>
      </c>
      <c r="G314" s="35">
        <v>14152574</v>
      </c>
    </row>
    <row r="315" spans="2:7" s="9" customFormat="1" x14ac:dyDescent="0.2">
      <c r="B315" s="22" t="s">
        <v>350</v>
      </c>
      <c r="C315" s="42" t="s">
        <v>345</v>
      </c>
      <c r="D315" s="43" t="s">
        <v>17</v>
      </c>
      <c r="E315" s="44" t="s">
        <v>17</v>
      </c>
      <c r="F315" s="26">
        <f>+F316</f>
        <v>14152574</v>
      </c>
      <c r="G315" s="34">
        <v>14152574</v>
      </c>
    </row>
    <row r="316" spans="2:7" s="9" customFormat="1" x14ac:dyDescent="0.2">
      <c r="B316" s="15" t="s">
        <v>270</v>
      </c>
      <c r="C316" s="39" t="s">
        <v>269</v>
      </c>
      <c r="D316" s="40" t="s">
        <v>269</v>
      </c>
      <c r="E316" s="41" t="s">
        <v>269</v>
      </c>
      <c r="F316" s="27">
        <v>14152574</v>
      </c>
      <c r="G316" s="35">
        <v>14152574</v>
      </c>
    </row>
    <row r="317" spans="2:7" s="9" customFormat="1" x14ac:dyDescent="0.2">
      <c r="B317" s="22" t="s">
        <v>351</v>
      </c>
      <c r="C317" s="42" t="s">
        <v>352</v>
      </c>
      <c r="D317" s="43" t="s">
        <v>17</v>
      </c>
      <c r="E317" s="44" t="s">
        <v>17</v>
      </c>
      <c r="F317" s="26">
        <f>+F318</f>
        <v>14152574</v>
      </c>
      <c r="G317" s="34">
        <v>14152574</v>
      </c>
    </row>
    <row r="318" spans="2:7" s="9" customFormat="1" x14ac:dyDescent="0.2">
      <c r="B318" s="15" t="s">
        <v>270</v>
      </c>
      <c r="C318" s="39" t="s">
        <v>269</v>
      </c>
      <c r="D318" s="40" t="s">
        <v>269</v>
      </c>
      <c r="E318" s="41" t="s">
        <v>269</v>
      </c>
      <c r="F318" s="27">
        <v>14152574</v>
      </c>
      <c r="G318" s="35">
        <v>14152574</v>
      </c>
    </row>
    <row r="319" spans="2:7" s="9" customFormat="1" x14ac:dyDescent="0.2">
      <c r="B319" s="22" t="s">
        <v>353</v>
      </c>
      <c r="C319" s="42" t="s">
        <v>354</v>
      </c>
      <c r="D319" s="43" t="s">
        <v>17</v>
      </c>
      <c r="E319" s="44" t="s">
        <v>17</v>
      </c>
      <c r="F319" s="26">
        <f>+F320</f>
        <v>14152574</v>
      </c>
      <c r="G319" s="34">
        <v>14152574</v>
      </c>
    </row>
    <row r="320" spans="2:7" s="9" customFormat="1" x14ac:dyDescent="0.2">
      <c r="B320" s="15" t="s">
        <v>270</v>
      </c>
      <c r="C320" s="39" t="s">
        <v>269</v>
      </c>
      <c r="D320" s="40" t="s">
        <v>269</v>
      </c>
      <c r="E320" s="41" t="s">
        <v>269</v>
      </c>
      <c r="F320" s="27">
        <v>14152574</v>
      </c>
      <c r="G320" s="35">
        <v>14152574</v>
      </c>
    </row>
    <row r="321" spans="2:7" s="9" customFormat="1" x14ac:dyDescent="0.2">
      <c r="B321" s="22" t="s">
        <v>358</v>
      </c>
      <c r="C321" s="42" t="s">
        <v>355</v>
      </c>
      <c r="D321" s="43" t="s">
        <v>17</v>
      </c>
      <c r="E321" s="44" t="s">
        <v>17</v>
      </c>
      <c r="F321" s="26">
        <f>+ SUM(F322:F323)</f>
        <v>14152574</v>
      </c>
      <c r="G321" s="34">
        <v>14152574</v>
      </c>
    </row>
    <row r="322" spans="2:7" s="9" customFormat="1" x14ac:dyDescent="0.2">
      <c r="B322" s="15" t="s">
        <v>356</v>
      </c>
      <c r="C322" s="39" t="s">
        <v>357</v>
      </c>
      <c r="D322" s="40"/>
      <c r="E322" s="41"/>
      <c r="F322" s="27">
        <v>7076287</v>
      </c>
      <c r="G322" s="35">
        <v>7076287</v>
      </c>
    </row>
    <row r="323" spans="2:7" s="9" customFormat="1" x14ac:dyDescent="0.2">
      <c r="B323" s="15" t="s">
        <v>270</v>
      </c>
      <c r="C323" s="39" t="s">
        <v>269</v>
      </c>
      <c r="D323" s="40" t="s">
        <v>269</v>
      </c>
      <c r="E323" s="41" t="s">
        <v>269</v>
      </c>
      <c r="F323" s="27">
        <v>7076287</v>
      </c>
      <c r="G323" s="35">
        <v>7076287</v>
      </c>
    </row>
    <row r="324" spans="2:7" s="9" customFormat="1" x14ac:dyDescent="0.2">
      <c r="B324" s="22" t="s">
        <v>359</v>
      </c>
      <c r="C324" s="42" t="s">
        <v>360</v>
      </c>
      <c r="D324" s="43" t="s">
        <v>17</v>
      </c>
      <c r="E324" s="44" t="s">
        <v>17</v>
      </c>
      <c r="F324" s="26">
        <f>+F325</f>
        <v>14152574</v>
      </c>
      <c r="G324" s="34">
        <v>14152574</v>
      </c>
    </row>
    <row r="325" spans="2:7" s="9" customFormat="1" x14ac:dyDescent="0.2">
      <c r="B325" s="15" t="s">
        <v>270</v>
      </c>
      <c r="C325" s="39" t="s">
        <v>269</v>
      </c>
      <c r="D325" s="40" t="s">
        <v>269</v>
      </c>
      <c r="E325" s="41" t="s">
        <v>269</v>
      </c>
      <c r="F325" s="27">
        <v>14152574</v>
      </c>
      <c r="G325" s="35">
        <v>14152574</v>
      </c>
    </row>
    <row r="326" spans="2:7" s="9" customFormat="1" x14ac:dyDescent="0.2">
      <c r="B326" s="22" t="s">
        <v>362</v>
      </c>
      <c r="C326" s="42" t="s">
        <v>361</v>
      </c>
      <c r="D326" s="43" t="s">
        <v>17</v>
      </c>
      <c r="E326" s="44" t="s">
        <v>17</v>
      </c>
      <c r="F326" s="26">
        <f>+F327</f>
        <v>14152574</v>
      </c>
      <c r="G326" s="34">
        <v>14152574</v>
      </c>
    </row>
    <row r="327" spans="2:7" s="9" customFormat="1" x14ac:dyDescent="0.2">
      <c r="B327" s="15" t="s">
        <v>270</v>
      </c>
      <c r="C327" s="39" t="s">
        <v>269</v>
      </c>
      <c r="D327" s="40" t="s">
        <v>269</v>
      </c>
      <c r="E327" s="41" t="s">
        <v>269</v>
      </c>
      <c r="F327" s="27">
        <v>14152574</v>
      </c>
      <c r="G327" s="35">
        <v>14152574</v>
      </c>
    </row>
    <row r="328" spans="2:7" s="9" customFormat="1" x14ac:dyDescent="0.2">
      <c r="B328" s="22" t="s">
        <v>363</v>
      </c>
      <c r="C328" s="42" t="s">
        <v>364</v>
      </c>
      <c r="D328" s="43" t="s">
        <v>17</v>
      </c>
      <c r="E328" s="44" t="s">
        <v>17</v>
      </c>
      <c r="F328" s="26">
        <f>+F329</f>
        <v>14152574</v>
      </c>
      <c r="G328" s="34">
        <v>14152574</v>
      </c>
    </row>
    <row r="329" spans="2:7" s="9" customFormat="1" x14ac:dyDescent="0.2">
      <c r="B329" s="15" t="s">
        <v>270</v>
      </c>
      <c r="C329" s="39" t="s">
        <v>269</v>
      </c>
      <c r="D329" s="40" t="s">
        <v>269</v>
      </c>
      <c r="E329" s="41" t="s">
        <v>269</v>
      </c>
      <c r="F329" s="27">
        <v>14152574</v>
      </c>
      <c r="G329" s="35">
        <v>14152574</v>
      </c>
    </row>
    <row r="330" spans="2:7" s="9" customFormat="1" x14ac:dyDescent="0.2">
      <c r="B330" s="22" t="s">
        <v>365</v>
      </c>
      <c r="C330" s="42" t="s">
        <v>366</v>
      </c>
      <c r="D330" s="43" t="s">
        <v>17</v>
      </c>
      <c r="E330" s="44" t="s">
        <v>17</v>
      </c>
      <c r="F330" s="26">
        <f>+F331</f>
        <v>14152574</v>
      </c>
      <c r="G330" s="34">
        <v>14152574</v>
      </c>
    </row>
    <row r="331" spans="2:7" s="9" customFormat="1" x14ac:dyDescent="0.2">
      <c r="B331" s="15" t="s">
        <v>270</v>
      </c>
      <c r="C331" s="39" t="s">
        <v>269</v>
      </c>
      <c r="D331" s="40" t="s">
        <v>269</v>
      </c>
      <c r="E331" s="41" t="s">
        <v>269</v>
      </c>
      <c r="F331" s="27">
        <v>14152574</v>
      </c>
      <c r="G331" s="35">
        <v>14152574</v>
      </c>
    </row>
    <row r="332" spans="2:7" s="9" customFormat="1" x14ac:dyDescent="0.2">
      <c r="B332" s="22" t="s">
        <v>367</v>
      </c>
      <c r="C332" s="42" t="s">
        <v>366</v>
      </c>
      <c r="D332" s="43" t="s">
        <v>17</v>
      </c>
      <c r="E332" s="44" t="s">
        <v>17</v>
      </c>
      <c r="F332" s="26">
        <f>+F333</f>
        <v>14152574</v>
      </c>
      <c r="G332" s="34">
        <v>14152574</v>
      </c>
    </row>
    <row r="333" spans="2:7" s="9" customFormat="1" x14ac:dyDescent="0.2">
      <c r="B333" s="15" t="s">
        <v>270</v>
      </c>
      <c r="C333" s="39" t="s">
        <v>269</v>
      </c>
      <c r="D333" s="40" t="s">
        <v>269</v>
      </c>
      <c r="E333" s="41" t="s">
        <v>269</v>
      </c>
      <c r="F333" s="27">
        <v>14152574</v>
      </c>
      <c r="G333" s="35">
        <v>14152574</v>
      </c>
    </row>
    <row r="334" spans="2:7" s="9" customFormat="1" x14ac:dyDescent="0.2">
      <c r="B334" s="22" t="s">
        <v>368</v>
      </c>
      <c r="C334" s="42" t="s">
        <v>369</v>
      </c>
      <c r="D334" s="43" t="s">
        <v>17</v>
      </c>
      <c r="E334" s="44" t="s">
        <v>17</v>
      </c>
      <c r="F334" s="26">
        <f>+F335</f>
        <v>14152574</v>
      </c>
      <c r="G334" s="34">
        <v>14152574</v>
      </c>
    </row>
    <row r="335" spans="2:7" s="9" customFormat="1" x14ac:dyDescent="0.2">
      <c r="B335" s="15" t="s">
        <v>270</v>
      </c>
      <c r="C335" s="39" t="s">
        <v>269</v>
      </c>
      <c r="D335" s="40" t="s">
        <v>269</v>
      </c>
      <c r="E335" s="41" t="s">
        <v>269</v>
      </c>
      <c r="F335" s="27">
        <v>14152574</v>
      </c>
      <c r="G335" s="35">
        <v>14152574</v>
      </c>
    </row>
    <row r="336" spans="2:7" s="9" customFormat="1" x14ac:dyDescent="0.2">
      <c r="B336" s="22" t="s">
        <v>370</v>
      </c>
      <c r="C336" s="42" t="s">
        <v>366</v>
      </c>
      <c r="D336" s="43" t="s">
        <v>17</v>
      </c>
      <c r="E336" s="44" t="s">
        <v>17</v>
      </c>
      <c r="F336" s="26">
        <f>+F337</f>
        <v>14152574</v>
      </c>
      <c r="G336" s="34">
        <v>14152574</v>
      </c>
    </row>
    <row r="337" spans="2:7" s="9" customFormat="1" x14ac:dyDescent="0.2">
      <c r="B337" s="15" t="s">
        <v>270</v>
      </c>
      <c r="C337" s="39" t="s">
        <v>269</v>
      </c>
      <c r="D337" s="40" t="s">
        <v>269</v>
      </c>
      <c r="E337" s="41" t="s">
        <v>269</v>
      </c>
      <c r="F337" s="27">
        <v>14152574</v>
      </c>
      <c r="G337" s="35">
        <v>14152574</v>
      </c>
    </row>
    <row r="338" spans="2:7" s="9" customFormat="1" x14ac:dyDescent="0.2">
      <c r="B338" s="22" t="s">
        <v>371</v>
      </c>
      <c r="C338" s="42" t="s">
        <v>372</v>
      </c>
      <c r="D338" s="43" t="s">
        <v>17</v>
      </c>
      <c r="E338" s="44" t="s">
        <v>17</v>
      </c>
      <c r="F338" s="26">
        <f>+F339</f>
        <v>14152574</v>
      </c>
      <c r="G338" s="34">
        <v>14152574</v>
      </c>
    </row>
    <row r="339" spans="2:7" s="9" customFormat="1" x14ac:dyDescent="0.2">
      <c r="B339" s="15" t="s">
        <v>270</v>
      </c>
      <c r="C339" s="39" t="s">
        <v>269</v>
      </c>
      <c r="D339" s="40" t="s">
        <v>269</v>
      </c>
      <c r="E339" s="41" t="s">
        <v>269</v>
      </c>
      <c r="F339" s="27">
        <v>14152574</v>
      </c>
      <c r="G339" s="35">
        <v>14152574</v>
      </c>
    </row>
    <row r="340" spans="2:7" s="9" customFormat="1" x14ac:dyDescent="0.2">
      <c r="B340" s="23">
        <v>354</v>
      </c>
      <c r="C340" s="51" t="s">
        <v>373</v>
      </c>
      <c r="D340" s="52"/>
      <c r="E340" s="53"/>
      <c r="F340" s="29">
        <f>+F341+F343+F345+F347+F349</f>
        <v>378660000</v>
      </c>
      <c r="G340" s="38">
        <v>378660000</v>
      </c>
    </row>
    <row r="341" spans="2:7" s="9" customFormat="1" x14ac:dyDescent="0.2">
      <c r="B341" s="22" t="s">
        <v>374</v>
      </c>
      <c r="C341" s="42" t="s">
        <v>375</v>
      </c>
      <c r="D341" s="43" t="s">
        <v>17</v>
      </c>
      <c r="E341" s="44" t="s">
        <v>17</v>
      </c>
      <c r="F341" s="26">
        <f>+F342</f>
        <v>75732000</v>
      </c>
      <c r="G341" s="34">
        <v>75732000</v>
      </c>
    </row>
    <row r="342" spans="2:7" s="9" customFormat="1" x14ac:dyDescent="0.2">
      <c r="B342" s="15" t="s">
        <v>88</v>
      </c>
      <c r="C342" s="39" t="s">
        <v>89</v>
      </c>
      <c r="D342" s="40" t="s">
        <v>89</v>
      </c>
      <c r="E342" s="41" t="s">
        <v>89</v>
      </c>
      <c r="F342" s="27">
        <v>75732000</v>
      </c>
      <c r="G342" s="35">
        <v>75732000</v>
      </c>
    </row>
    <row r="343" spans="2:7" s="9" customFormat="1" x14ac:dyDescent="0.2">
      <c r="B343" s="22" t="s">
        <v>376</v>
      </c>
      <c r="C343" s="42" t="s">
        <v>377</v>
      </c>
      <c r="D343" s="43" t="s">
        <v>17</v>
      </c>
      <c r="E343" s="44" t="s">
        <v>17</v>
      </c>
      <c r="F343" s="26">
        <f>+F344</f>
        <v>75732000</v>
      </c>
      <c r="G343" s="34">
        <v>75732000</v>
      </c>
    </row>
    <row r="344" spans="2:7" s="9" customFormat="1" x14ac:dyDescent="0.2">
      <c r="B344" s="15" t="s">
        <v>88</v>
      </c>
      <c r="C344" s="39" t="s">
        <v>89</v>
      </c>
      <c r="D344" s="40" t="s">
        <v>89</v>
      </c>
      <c r="E344" s="41" t="s">
        <v>89</v>
      </c>
      <c r="F344" s="27">
        <v>75732000</v>
      </c>
      <c r="G344" s="35">
        <v>75732000</v>
      </c>
    </row>
    <row r="345" spans="2:7" s="9" customFormat="1" x14ac:dyDescent="0.2">
      <c r="B345" s="22" t="s">
        <v>378</v>
      </c>
      <c r="C345" s="42" t="s">
        <v>379</v>
      </c>
      <c r="D345" s="43" t="s">
        <v>17</v>
      </c>
      <c r="E345" s="44" t="s">
        <v>17</v>
      </c>
      <c r="F345" s="26">
        <f>+F346</f>
        <v>75732000</v>
      </c>
      <c r="G345" s="35">
        <v>75732000</v>
      </c>
    </row>
    <row r="346" spans="2:7" s="9" customFormat="1" x14ac:dyDescent="0.2">
      <c r="B346" s="15" t="s">
        <v>275</v>
      </c>
      <c r="C346" s="39" t="s">
        <v>85</v>
      </c>
      <c r="D346" s="40" t="s">
        <v>85</v>
      </c>
      <c r="E346" s="41" t="s">
        <v>85</v>
      </c>
      <c r="F346" s="27">
        <v>75732000</v>
      </c>
      <c r="G346" s="35">
        <v>75732000</v>
      </c>
    </row>
    <row r="347" spans="2:7" s="9" customFormat="1" x14ac:dyDescent="0.2">
      <c r="B347" s="22" t="s">
        <v>380</v>
      </c>
      <c r="C347" s="42" t="s">
        <v>381</v>
      </c>
      <c r="D347" s="43" t="s">
        <v>17</v>
      </c>
      <c r="E347" s="44" t="s">
        <v>17</v>
      </c>
      <c r="F347" s="26">
        <f>+F348</f>
        <v>75732000</v>
      </c>
      <c r="G347" s="34">
        <v>75732000</v>
      </c>
    </row>
    <row r="348" spans="2:7" s="9" customFormat="1" x14ac:dyDescent="0.2">
      <c r="B348" s="15" t="s">
        <v>165</v>
      </c>
      <c r="C348" s="39" t="s">
        <v>166</v>
      </c>
      <c r="D348" s="40" t="s">
        <v>166</v>
      </c>
      <c r="E348" s="41" t="s">
        <v>166</v>
      </c>
      <c r="F348" s="27">
        <v>75732000</v>
      </c>
      <c r="G348" s="35">
        <v>75732000</v>
      </c>
    </row>
    <row r="349" spans="2:7" s="9" customFormat="1" x14ac:dyDescent="0.2">
      <c r="B349" s="22" t="s">
        <v>382</v>
      </c>
      <c r="C349" s="42" t="s">
        <v>383</v>
      </c>
      <c r="D349" s="43" t="s">
        <v>17</v>
      </c>
      <c r="E349" s="44" t="s">
        <v>17</v>
      </c>
      <c r="F349" s="26">
        <f>+F350</f>
        <v>75732000</v>
      </c>
      <c r="G349" s="34">
        <v>75732000</v>
      </c>
    </row>
    <row r="350" spans="2:7" s="9" customFormat="1" x14ac:dyDescent="0.2">
      <c r="B350" s="15" t="s">
        <v>88</v>
      </c>
      <c r="C350" s="39" t="s">
        <v>89</v>
      </c>
      <c r="D350" s="40" t="s">
        <v>89</v>
      </c>
      <c r="E350" s="41" t="s">
        <v>89</v>
      </c>
      <c r="F350" s="27">
        <v>75732000</v>
      </c>
      <c r="G350" s="35">
        <v>75732000</v>
      </c>
    </row>
    <row r="351" spans="2:7" s="9" customFormat="1" x14ac:dyDescent="0.2">
      <c r="B351" s="23">
        <v>399</v>
      </c>
      <c r="C351" s="51" t="s">
        <v>384</v>
      </c>
      <c r="D351" s="52"/>
      <c r="E351" s="53"/>
      <c r="F351" s="29">
        <f>+F352</f>
        <v>18000000</v>
      </c>
      <c r="G351" s="38">
        <v>18000000</v>
      </c>
    </row>
    <row r="352" spans="2:7" s="9" customFormat="1" x14ac:dyDescent="0.2">
      <c r="B352" s="14" t="s">
        <v>310</v>
      </c>
      <c r="C352" s="42" t="s">
        <v>17</v>
      </c>
      <c r="D352" s="43" t="s">
        <v>17</v>
      </c>
      <c r="E352" s="44" t="s">
        <v>17</v>
      </c>
      <c r="F352" s="26">
        <f>+F353</f>
        <v>18000000</v>
      </c>
      <c r="G352" s="35">
        <v>18000000</v>
      </c>
    </row>
    <row r="353" spans="2:7" s="9" customFormat="1" x14ac:dyDescent="0.2">
      <c r="B353" s="15" t="s">
        <v>88</v>
      </c>
      <c r="C353" s="39" t="s">
        <v>89</v>
      </c>
      <c r="D353" s="40" t="s">
        <v>89</v>
      </c>
      <c r="E353" s="41" t="s">
        <v>89</v>
      </c>
      <c r="F353" s="27">
        <v>18000000</v>
      </c>
      <c r="G353" s="35">
        <v>18000000</v>
      </c>
    </row>
    <row r="354" spans="2:7" s="9" customFormat="1" x14ac:dyDescent="0.2">
      <c r="B354" s="23">
        <v>426</v>
      </c>
      <c r="C354" s="51" t="s">
        <v>385</v>
      </c>
      <c r="D354" s="52"/>
      <c r="E354" s="53"/>
      <c r="F354" s="29">
        <f>+F355+F357+F359</f>
        <v>7613018640</v>
      </c>
      <c r="G354" s="38">
        <v>7613018640</v>
      </c>
    </row>
    <row r="355" spans="2:7" s="9" customFormat="1" x14ac:dyDescent="0.2">
      <c r="B355" s="22" t="s">
        <v>310</v>
      </c>
      <c r="C355" s="42" t="s">
        <v>386</v>
      </c>
      <c r="D355" s="43" t="s">
        <v>17</v>
      </c>
      <c r="E355" s="44" t="s">
        <v>17</v>
      </c>
      <c r="F355" s="26">
        <f>+F356</f>
        <v>7613018640</v>
      </c>
      <c r="G355" s="34">
        <v>7420632744.9499998</v>
      </c>
    </row>
    <row r="356" spans="2:7" s="9" customFormat="1" x14ac:dyDescent="0.2">
      <c r="B356" s="15" t="s">
        <v>313</v>
      </c>
      <c r="C356" s="39" t="s">
        <v>312</v>
      </c>
      <c r="D356" s="40" t="s">
        <v>166</v>
      </c>
      <c r="E356" s="41" t="s">
        <v>166</v>
      </c>
      <c r="F356" s="27">
        <v>7613018640</v>
      </c>
      <c r="G356" s="35">
        <v>7420632744.9499998</v>
      </c>
    </row>
    <row r="357" spans="2:7" s="9" customFormat="1" x14ac:dyDescent="0.2">
      <c r="B357" s="22" t="s">
        <v>324</v>
      </c>
      <c r="C357" s="42" t="s">
        <v>327</v>
      </c>
      <c r="D357" s="43" t="s">
        <v>17</v>
      </c>
      <c r="E357" s="44" t="s">
        <v>17</v>
      </c>
      <c r="F357" s="26">
        <f>+F358</f>
        <v>0</v>
      </c>
      <c r="G357" s="36">
        <v>110521895.05</v>
      </c>
    </row>
    <row r="358" spans="2:7" s="9" customFormat="1" x14ac:dyDescent="0.2">
      <c r="B358" s="15" t="s">
        <v>313</v>
      </c>
      <c r="C358" s="39" t="s">
        <v>312</v>
      </c>
      <c r="D358" s="40" t="s">
        <v>166</v>
      </c>
      <c r="E358" s="41" t="s">
        <v>166</v>
      </c>
      <c r="F358" s="27">
        <v>0</v>
      </c>
      <c r="G358" s="36">
        <v>110521895.05</v>
      </c>
    </row>
    <row r="359" spans="2:7" s="9" customFormat="1" x14ac:dyDescent="0.2">
      <c r="B359" s="22" t="s">
        <v>332</v>
      </c>
      <c r="C359" s="42" t="s">
        <v>333</v>
      </c>
      <c r="D359" s="43" t="s">
        <v>17</v>
      </c>
      <c r="E359" s="44" t="s">
        <v>17</v>
      </c>
      <c r="F359" s="26">
        <f>+F360</f>
        <v>0</v>
      </c>
      <c r="G359" s="36">
        <v>81864000</v>
      </c>
    </row>
    <row r="360" spans="2:7" s="9" customFormat="1" ht="13.5" thickBot="1" x14ac:dyDescent="0.25">
      <c r="B360" s="16" t="s">
        <v>313</v>
      </c>
      <c r="C360" s="45" t="s">
        <v>312</v>
      </c>
      <c r="D360" s="46" t="s">
        <v>166</v>
      </c>
      <c r="E360" s="47" t="s">
        <v>166</v>
      </c>
      <c r="F360" s="28">
        <v>0</v>
      </c>
      <c r="G360" s="37">
        <v>81864000</v>
      </c>
    </row>
    <row r="361" spans="2:7" s="9" customFormat="1" x14ac:dyDescent="0.2">
      <c r="B361" s="18"/>
      <c r="C361" s="18"/>
      <c r="D361" s="18"/>
      <c r="E361" s="18"/>
      <c r="F361" s="20"/>
      <c r="G361" s="13"/>
    </row>
    <row r="362" spans="2:7" x14ac:dyDescent="0.2">
      <c r="E362" s="1"/>
      <c r="F362" s="12"/>
    </row>
    <row r="363" spans="2:7" x14ac:dyDescent="0.2">
      <c r="E363" s="1"/>
      <c r="F363" s="12"/>
    </row>
    <row r="364" spans="2:7" x14ac:dyDescent="0.2">
      <c r="B364" s="5" t="s">
        <v>9</v>
      </c>
      <c r="C364" s="10"/>
      <c r="D364" s="5"/>
    </row>
    <row r="365" spans="2:7" x14ac:dyDescent="0.2">
      <c r="B365" s="5" t="s">
        <v>10</v>
      </c>
      <c r="C365" s="10"/>
      <c r="D365" s="5"/>
    </row>
    <row r="366" spans="2:7" x14ac:dyDescent="0.2">
      <c r="B366" s="5" t="s">
        <v>11</v>
      </c>
      <c r="C366" s="10"/>
      <c r="D366" s="5"/>
    </row>
    <row r="367" spans="2:7" x14ac:dyDescent="0.2">
      <c r="B367" s="5" t="s">
        <v>12</v>
      </c>
      <c r="C367" s="10"/>
      <c r="D367" s="5"/>
    </row>
    <row r="368" spans="2:7" x14ac:dyDescent="0.2">
      <c r="B368" s="5" t="s">
        <v>13</v>
      </c>
      <c r="C368" s="10"/>
      <c r="D368" s="5"/>
    </row>
    <row r="369" spans="1:7" x14ac:dyDescent="0.2">
      <c r="B369" s="5" t="s">
        <v>14</v>
      </c>
      <c r="C369" s="10"/>
      <c r="D369" s="5"/>
    </row>
    <row r="370" spans="1:7" x14ac:dyDescent="0.2">
      <c r="B370" s="5" t="s">
        <v>15</v>
      </c>
      <c r="C370" s="10"/>
      <c r="D370" s="5"/>
    </row>
    <row r="371" spans="1:7" x14ac:dyDescent="0.2">
      <c r="B371" s="5"/>
      <c r="C371" s="10"/>
      <c r="D371" s="5"/>
    </row>
    <row r="372" spans="1:7" x14ac:dyDescent="0.2">
      <c r="B372" s="5"/>
      <c r="C372" s="10"/>
      <c r="D372" s="5"/>
      <c r="G372" s="3"/>
    </row>
    <row r="373" spans="1:7" x14ac:dyDescent="0.2">
      <c r="G373" s="3"/>
    </row>
    <row r="374" spans="1:7" x14ac:dyDescent="0.2">
      <c r="B374" s="3" t="s">
        <v>5</v>
      </c>
      <c r="C374" s="10"/>
      <c r="D374" s="3"/>
      <c r="E374" s="3" t="s">
        <v>6</v>
      </c>
      <c r="G374" s="3" t="s">
        <v>272</v>
      </c>
    </row>
    <row r="375" spans="1:7" x14ac:dyDescent="0.2">
      <c r="B375" s="3"/>
      <c r="C375" s="10"/>
      <c r="D375" s="3"/>
      <c r="E375" s="3"/>
      <c r="G375" s="3"/>
    </row>
    <row r="376" spans="1:7" x14ac:dyDescent="0.2">
      <c r="B376" s="3"/>
      <c r="C376" s="10"/>
      <c r="D376" s="3"/>
      <c r="E376" s="3"/>
      <c r="G376" s="3"/>
    </row>
    <row r="377" spans="1:7" x14ac:dyDescent="0.2">
      <c r="B377" s="3"/>
      <c r="C377" s="10"/>
      <c r="D377" s="3"/>
      <c r="E377" s="3"/>
      <c r="G377" s="3"/>
    </row>
    <row r="378" spans="1:7" x14ac:dyDescent="0.2">
      <c r="A378" s="31" t="s">
        <v>298</v>
      </c>
      <c r="B378" s="3"/>
      <c r="C378" s="10"/>
      <c r="D378" s="3"/>
      <c r="E378" s="3"/>
      <c r="G378" s="3"/>
    </row>
    <row r="379" spans="1:7" x14ac:dyDescent="0.2">
      <c r="B379" s="5"/>
      <c r="C379" s="10"/>
      <c r="D379" s="5"/>
      <c r="E379" s="4"/>
      <c r="G379" s="4"/>
    </row>
    <row r="380" spans="1:7" x14ac:dyDescent="0.2">
      <c r="B380" s="31"/>
      <c r="C380" s="31"/>
      <c r="D380" s="6"/>
      <c r="E380" s="6" t="s">
        <v>299</v>
      </c>
      <c r="G380" s="6" t="s">
        <v>276</v>
      </c>
    </row>
    <row r="381" spans="1:7" x14ac:dyDescent="0.2">
      <c r="B381" s="3" t="s">
        <v>271</v>
      </c>
      <c r="C381" s="10"/>
      <c r="D381" s="3"/>
      <c r="E381" s="3" t="s">
        <v>7</v>
      </c>
      <c r="G381" s="3" t="s">
        <v>8</v>
      </c>
    </row>
  </sheetData>
  <mergeCells count="346">
    <mergeCell ref="C287:E287"/>
    <mergeCell ref="C288:E288"/>
    <mergeCell ref="C240:E240"/>
    <mergeCell ref="C279:E279"/>
    <mergeCell ref="C282:E282"/>
    <mergeCell ref="B9:F9"/>
    <mergeCell ref="B10:F10"/>
    <mergeCell ref="B13:F13"/>
    <mergeCell ref="C16:E16"/>
    <mergeCell ref="C68:E68"/>
    <mergeCell ref="C89:E89"/>
    <mergeCell ref="C85:E85"/>
    <mergeCell ref="C86:E86"/>
    <mergeCell ref="C120:E120"/>
    <mergeCell ref="C121:E121"/>
    <mergeCell ref="C122:E122"/>
    <mergeCell ref="C123:E123"/>
    <mergeCell ref="C117:E117"/>
    <mergeCell ref="C118:E118"/>
    <mergeCell ref="C105:E105"/>
    <mergeCell ref="C106:E106"/>
    <mergeCell ref="C101:E101"/>
    <mergeCell ref="C102:E102"/>
    <mergeCell ref="C103:E103"/>
    <mergeCell ref="C72:E72"/>
    <mergeCell ref="C74:E74"/>
    <mergeCell ref="C75:E75"/>
    <mergeCell ref="C69:E69"/>
    <mergeCell ref="C70:E70"/>
    <mergeCell ref="C71:E71"/>
    <mergeCell ref="C80:E80"/>
    <mergeCell ref="C83:E83"/>
    <mergeCell ref="C84:E84"/>
    <mergeCell ref="C76:E76"/>
    <mergeCell ref="C77:E77"/>
    <mergeCell ref="C98:E98"/>
    <mergeCell ref="C99:E99"/>
    <mergeCell ref="C100:E100"/>
    <mergeCell ref="C93:E93"/>
    <mergeCell ref="C94:E94"/>
    <mergeCell ref="C91:E91"/>
    <mergeCell ref="C92:E92"/>
    <mergeCell ref="C95:E95"/>
    <mergeCell ref="C78:E78"/>
    <mergeCell ref="C79:E79"/>
    <mergeCell ref="C87:E87"/>
    <mergeCell ref="C88:E88"/>
    <mergeCell ref="C104:E104"/>
    <mergeCell ref="C132:E132"/>
    <mergeCell ref="C133:E133"/>
    <mergeCell ref="C130:E130"/>
    <mergeCell ref="C131:E131"/>
    <mergeCell ref="C127:E127"/>
    <mergeCell ref="C128:E128"/>
    <mergeCell ref="C129:E129"/>
    <mergeCell ref="C124:E124"/>
    <mergeCell ref="C125:E125"/>
    <mergeCell ref="C126:E126"/>
    <mergeCell ref="C140:E140"/>
    <mergeCell ref="C141:E141"/>
    <mergeCell ref="C142:E142"/>
    <mergeCell ref="C137:E137"/>
    <mergeCell ref="C138:E138"/>
    <mergeCell ref="C134:E134"/>
    <mergeCell ref="C135:E135"/>
    <mergeCell ref="C136:E136"/>
    <mergeCell ref="C139:E139"/>
    <mergeCell ref="C149:E149"/>
    <mergeCell ref="C150:E150"/>
    <mergeCell ref="C151:E151"/>
    <mergeCell ref="C152:E152"/>
    <mergeCell ref="C146:E146"/>
    <mergeCell ref="C147:E147"/>
    <mergeCell ref="C148:E148"/>
    <mergeCell ref="C143:E143"/>
    <mergeCell ref="C144:E144"/>
    <mergeCell ref="C145:E145"/>
    <mergeCell ref="C161:E161"/>
    <mergeCell ref="C162:E162"/>
    <mergeCell ref="C164:E164"/>
    <mergeCell ref="C163:E163"/>
    <mergeCell ref="C157:E157"/>
    <mergeCell ref="C158:E158"/>
    <mergeCell ref="C159:E159"/>
    <mergeCell ref="C160:E160"/>
    <mergeCell ref="C153:E153"/>
    <mergeCell ref="C154:E154"/>
    <mergeCell ref="C155:E155"/>
    <mergeCell ref="C156:E156"/>
    <mergeCell ref="C170:E170"/>
    <mergeCell ref="C171:E171"/>
    <mergeCell ref="C172:E172"/>
    <mergeCell ref="C174:E174"/>
    <mergeCell ref="C168:E168"/>
    <mergeCell ref="C169:E169"/>
    <mergeCell ref="C173:E173"/>
    <mergeCell ref="C165:E165"/>
    <mergeCell ref="C166:E166"/>
    <mergeCell ref="C167:E167"/>
    <mergeCell ref="C182:E182"/>
    <mergeCell ref="C183:E183"/>
    <mergeCell ref="C184:E184"/>
    <mergeCell ref="C180:E180"/>
    <mergeCell ref="C181:E181"/>
    <mergeCell ref="C175:E175"/>
    <mergeCell ref="C176:E176"/>
    <mergeCell ref="C177:E177"/>
    <mergeCell ref="C179:E179"/>
    <mergeCell ref="C178:E178"/>
    <mergeCell ref="C231:E231"/>
    <mergeCell ref="C232:E232"/>
    <mergeCell ref="C233:E233"/>
    <mergeCell ref="C234:E234"/>
    <mergeCell ref="C235:E235"/>
    <mergeCell ref="C236:E236"/>
    <mergeCell ref="C237:E237"/>
    <mergeCell ref="C238:E238"/>
    <mergeCell ref="C199:E199"/>
    <mergeCell ref="C200:E200"/>
    <mergeCell ref="C227:E227"/>
    <mergeCell ref="C239:E239"/>
    <mergeCell ref="C202:E202"/>
    <mergeCell ref="C242:E242"/>
    <mergeCell ref="C203:E203"/>
    <mergeCell ref="C215:E215"/>
    <mergeCell ref="C216:E216"/>
    <mergeCell ref="C217:E217"/>
    <mergeCell ref="C218:E218"/>
    <mergeCell ref="C219:E219"/>
    <mergeCell ref="C220:E220"/>
    <mergeCell ref="C221:E221"/>
    <mergeCell ref="C222:E222"/>
    <mergeCell ref="C223:E223"/>
    <mergeCell ref="C224:E224"/>
    <mergeCell ref="C226:E226"/>
    <mergeCell ref="C228:E228"/>
    <mergeCell ref="C229:E229"/>
    <mergeCell ref="C230:E230"/>
    <mergeCell ref="C211:E211"/>
    <mergeCell ref="C209:E209"/>
    <mergeCell ref="C210:E210"/>
    <mergeCell ref="C206:E206"/>
    <mergeCell ref="C207:E207"/>
    <mergeCell ref="C208:E208"/>
    <mergeCell ref="C47:E47"/>
    <mergeCell ref="C48:E48"/>
    <mergeCell ref="C49:E49"/>
    <mergeCell ref="C50:E50"/>
    <mergeCell ref="C51:E51"/>
    <mergeCell ref="C225:E225"/>
    <mergeCell ref="C195:E195"/>
    <mergeCell ref="C73:E73"/>
    <mergeCell ref="C81:E81"/>
    <mergeCell ref="C82:E82"/>
    <mergeCell ref="C96:E96"/>
    <mergeCell ref="C97:E97"/>
    <mergeCell ref="C112:E112"/>
    <mergeCell ref="C119:E119"/>
    <mergeCell ref="C114:E114"/>
    <mergeCell ref="C115:E115"/>
    <mergeCell ref="C116:E116"/>
    <mergeCell ref="C109:E109"/>
    <mergeCell ref="C110:E110"/>
    <mergeCell ref="C111:E111"/>
    <mergeCell ref="C113:E113"/>
    <mergeCell ref="C107:E107"/>
    <mergeCell ref="C108:E108"/>
    <mergeCell ref="C204:E204"/>
    <mergeCell ref="C38:E38"/>
    <mergeCell ref="C39:E39"/>
    <mergeCell ref="C40:E40"/>
    <mergeCell ref="C41:E41"/>
    <mergeCell ref="C42:E42"/>
    <mergeCell ref="C43:E43"/>
    <mergeCell ref="C44:E44"/>
    <mergeCell ref="C45:E45"/>
    <mergeCell ref="C46:E46"/>
    <mergeCell ref="C31:E31"/>
    <mergeCell ref="C32:E32"/>
    <mergeCell ref="C33:E33"/>
    <mergeCell ref="C34:E34"/>
    <mergeCell ref="C35:E35"/>
    <mergeCell ref="C36:E36"/>
    <mergeCell ref="C37:E37"/>
    <mergeCell ref="C18:E18"/>
    <mergeCell ref="C19:E19"/>
    <mergeCell ref="C20:E20"/>
    <mergeCell ref="C21:E21"/>
    <mergeCell ref="C22:E22"/>
    <mergeCell ref="C23:E23"/>
    <mergeCell ref="C24:E24"/>
    <mergeCell ref="C25:E25"/>
    <mergeCell ref="C26:E26"/>
    <mergeCell ref="C27:E27"/>
    <mergeCell ref="C28:E28"/>
    <mergeCell ref="C29:E29"/>
    <mergeCell ref="C30:E30"/>
    <mergeCell ref="C52:E52"/>
    <mergeCell ref="C53:E53"/>
    <mergeCell ref="C54:E54"/>
    <mergeCell ref="C55:E55"/>
    <mergeCell ref="C56:E56"/>
    <mergeCell ref="C57:E57"/>
    <mergeCell ref="C58:E58"/>
    <mergeCell ref="C60:E60"/>
    <mergeCell ref="C61:E61"/>
    <mergeCell ref="C62:E62"/>
    <mergeCell ref="C63:E63"/>
    <mergeCell ref="C64:E64"/>
    <mergeCell ref="C66:E66"/>
    <mergeCell ref="C67:E67"/>
    <mergeCell ref="C194:E194"/>
    <mergeCell ref="C212:E212"/>
    <mergeCell ref="C213:E213"/>
    <mergeCell ref="C214:E214"/>
    <mergeCell ref="C90:E90"/>
    <mergeCell ref="C205:E205"/>
    <mergeCell ref="C201:E201"/>
    <mergeCell ref="C196:E196"/>
    <mergeCell ref="C197:E197"/>
    <mergeCell ref="C198:E198"/>
    <mergeCell ref="C193:E193"/>
    <mergeCell ref="C191:E191"/>
    <mergeCell ref="C192:E192"/>
    <mergeCell ref="C187:E187"/>
    <mergeCell ref="C188:E188"/>
    <mergeCell ref="C190:E190"/>
    <mergeCell ref="C189:E189"/>
    <mergeCell ref="C185:E185"/>
    <mergeCell ref="C186:E186"/>
    <mergeCell ref="C255:E255"/>
    <mergeCell ref="C257:E257"/>
    <mergeCell ref="C259:E259"/>
    <mergeCell ref="C260:E260"/>
    <mergeCell ref="C261:E261"/>
    <mergeCell ref="C262:E262"/>
    <mergeCell ref="C263:E263"/>
    <mergeCell ref="C241:E241"/>
    <mergeCell ref="C243:E243"/>
    <mergeCell ref="C245:E245"/>
    <mergeCell ref="C247:E247"/>
    <mergeCell ref="C248:E248"/>
    <mergeCell ref="C249:E249"/>
    <mergeCell ref="C251:E251"/>
    <mergeCell ref="C253:E253"/>
    <mergeCell ref="C244:E244"/>
    <mergeCell ref="C246:E246"/>
    <mergeCell ref="C258:E258"/>
    <mergeCell ref="C254:E254"/>
    <mergeCell ref="C256:E256"/>
    <mergeCell ref="C250:E250"/>
    <mergeCell ref="C252:E252"/>
    <mergeCell ref="C264:E264"/>
    <mergeCell ref="C265:E265"/>
    <mergeCell ref="C266:E266"/>
    <mergeCell ref="C267:E267"/>
    <mergeCell ref="C268:E268"/>
    <mergeCell ref="C271:E271"/>
    <mergeCell ref="C272:E272"/>
    <mergeCell ref="C273:E273"/>
    <mergeCell ref="C274:E274"/>
    <mergeCell ref="C270:E270"/>
    <mergeCell ref="C269:E269"/>
    <mergeCell ref="C275:E275"/>
    <mergeCell ref="C276:E276"/>
    <mergeCell ref="C277:E277"/>
    <mergeCell ref="C278:E278"/>
    <mergeCell ref="C280:E280"/>
    <mergeCell ref="C281:E281"/>
    <mergeCell ref="C284:E284"/>
    <mergeCell ref="C285:E285"/>
    <mergeCell ref="C286:E286"/>
    <mergeCell ref="C283:E283"/>
    <mergeCell ref="C297:E297"/>
    <mergeCell ref="C298:E298"/>
    <mergeCell ref="C299:E299"/>
    <mergeCell ref="C300:E300"/>
    <mergeCell ref="C301:E301"/>
    <mergeCell ref="C302:E302"/>
    <mergeCell ref="C303:E303"/>
    <mergeCell ref="C289:E289"/>
    <mergeCell ref="C290:E290"/>
    <mergeCell ref="C291:E291"/>
    <mergeCell ref="C292:E292"/>
    <mergeCell ref="C293:E293"/>
    <mergeCell ref="C294:E294"/>
    <mergeCell ref="C295:E295"/>
    <mergeCell ref="C296:E296"/>
    <mergeCell ref="C304:E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7:E317"/>
    <mergeCell ref="C318:E318"/>
    <mergeCell ref="C319:E319"/>
    <mergeCell ref="C320:E320"/>
    <mergeCell ref="C321:E321"/>
    <mergeCell ref="C333:E333"/>
    <mergeCell ref="C334:E334"/>
    <mergeCell ref="C335:E335"/>
    <mergeCell ref="C336:E336"/>
    <mergeCell ref="C337:E337"/>
    <mergeCell ref="C338:E338"/>
    <mergeCell ref="C339:E339"/>
    <mergeCell ref="C322:E322"/>
    <mergeCell ref="C323:E323"/>
    <mergeCell ref="C324:E324"/>
    <mergeCell ref="C325:E325"/>
    <mergeCell ref="C326:E326"/>
    <mergeCell ref="C327:E327"/>
    <mergeCell ref="C328:E328"/>
    <mergeCell ref="C329:E329"/>
    <mergeCell ref="C330:E330"/>
    <mergeCell ref="C358:E358"/>
    <mergeCell ref="C359:E359"/>
    <mergeCell ref="C360:E360"/>
    <mergeCell ref="C17:E17"/>
    <mergeCell ref="C349:E349"/>
    <mergeCell ref="C350:E350"/>
    <mergeCell ref="C351:E351"/>
    <mergeCell ref="C352:E352"/>
    <mergeCell ref="C353:E353"/>
    <mergeCell ref="C354:E354"/>
    <mergeCell ref="C355:E355"/>
    <mergeCell ref="C356:E356"/>
    <mergeCell ref="C357:E357"/>
    <mergeCell ref="C340:E340"/>
    <mergeCell ref="C341:E341"/>
    <mergeCell ref="C342:E342"/>
    <mergeCell ref="C343:E343"/>
    <mergeCell ref="C344:E344"/>
    <mergeCell ref="C345:E345"/>
    <mergeCell ref="C346:E346"/>
    <mergeCell ref="C347:E347"/>
    <mergeCell ref="C348:E348"/>
    <mergeCell ref="C331:E331"/>
    <mergeCell ref="C332:E332"/>
  </mergeCells>
  <pageMargins left="0.7" right="0.7" top="0.75" bottom="0.75" header="0.3" footer="0.3"/>
  <pageSetup scale="60" fitToHeight="0" orientation="portrait" r:id="rId1"/>
  <rowBreaks count="1" manualBreakCount="1">
    <brk id="88" max="7" man="1"/>
  </rowBreaks>
  <colBreaks count="1" manualBreakCount="1">
    <brk id="8" max="1048575" man="1"/>
  </colBreaks>
  <ignoredErrors>
    <ignoredError sqref="B19 B212 B277 B313 B309 B307 B304 B299 B295 B291 B273 B271 B263 B261 B259 B249 B247 B241 B315 B317 B319 B321 B324 B326 B328 B330 B332 B334 B336 B338 B341 B343 B345 B347 B349 B352 B355 B357 B21 B359 B68 B26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 1</vt:lpstr>
      <vt:lpstr>'Table 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eg_balance_apropiacion_f60eaNZsF7.pdf</dc:title>
  <dc:creator>Oracle Reports</dc:creator>
  <cp:lastModifiedBy>Yanelys Lara De La Cruz</cp:lastModifiedBy>
  <cp:lastPrinted>2025-08-13T13:22:09Z</cp:lastPrinted>
  <dcterms:created xsi:type="dcterms:W3CDTF">2023-10-25T15:40:08Z</dcterms:created>
  <dcterms:modified xsi:type="dcterms:W3CDTF">2026-01-16T19:02:06Z</dcterms:modified>
</cp:coreProperties>
</file>